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yravaud\Wimi Drive auraee\Pôle_Perf\Obs_CAE_Interne_AURAEE\1_Appui politiques publiques et schemas\MAJ_site-fin2023\"/>
    </mc:Choice>
  </mc:AlternateContent>
  <xr:revisionPtr revIDLastSave="0" documentId="13_ncr:1_{01365634-EAE1-4166-A7AE-820B8AC9949C}" xr6:coauthVersionLast="47" xr6:coauthVersionMax="47" xr10:uidLastSave="{00000000-0000-0000-0000-000000000000}"/>
  <bookViews>
    <workbookView xWindow="22932" yWindow="-108" windowWidth="30936" windowHeight="16896" tabRatio="500" firstSheet="2" activeTab="6" xr2:uid="{00000000-000D-0000-FFFF-FFFF00000000}"/>
  </bookViews>
  <sheets>
    <sheet name="EMISSIONS DE GES" sheetId="1" r:id="rId1"/>
    <sheet name="PUITS DE CARBONE" sheetId="4" r:id="rId2"/>
    <sheet name="CLIMAT" sheetId="6" r:id="rId3"/>
    <sheet name="EMISSIONS DE POLLUANTS" sheetId="8" r:id="rId4"/>
    <sheet name="QUALITE DE L'AIR" sheetId="2" r:id="rId5"/>
    <sheet name="CONSOMMATION DENERGIE" sheetId="5" r:id="rId6"/>
    <sheet name="PRODUCTION ENERGIE" sheetId="7" r:id="rId7"/>
  </sheets>
  <definedNames>
    <definedName name="_xlnm._FilterDatabase" localSheetId="5" hidden="1">'CONSOMMATION DENERGIE'!$A$21:$O$21</definedName>
    <definedName name="_xlnm._FilterDatabase" localSheetId="0" hidden="1">'EMISSIONS DE GES'!$A$23:$N$96</definedName>
    <definedName name="_xlnm._FilterDatabase" localSheetId="6" hidden="1">'PRODUCTION ENERGIE'!#REF!</definedName>
    <definedName name="_ftn1" localSheetId="2">CLIMAT!$A$40</definedName>
    <definedName name="_ftnref1" localSheetId="2">CLIMAT!$G$31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8" l="1"/>
  <c r="F30" i="8"/>
  <c r="E30" i="8"/>
  <c r="D30" i="8"/>
  <c r="C30" i="8"/>
  <c r="B30" i="8"/>
  <c r="C18" i="8" l="1"/>
  <c r="D18" i="8"/>
  <c r="E18" i="8"/>
  <c r="F18" i="8"/>
  <c r="G18" i="8"/>
  <c r="J119" i="7"/>
  <c r="J118" i="7"/>
  <c r="J103" i="7"/>
  <c r="K14" i="7"/>
  <c r="K16" i="7"/>
  <c r="K15" i="7"/>
  <c r="K13" i="7"/>
  <c r="K12" i="7"/>
  <c r="K10" i="7"/>
  <c r="K11" i="7"/>
  <c r="K9" i="7"/>
  <c r="K6" i="7"/>
  <c r="K7" i="7"/>
  <c r="K8" i="7"/>
  <c r="K5" i="7"/>
  <c r="K4" i="7"/>
  <c r="K3" i="7"/>
  <c r="J117" i="7"/>
  <c r="J114" i="7"/>
  <c r="J113" i="7"/>
  <c r="J110" i="7"/>
  <c r="J109" i="7"/>
  <c r="C138" i="7"/>
  <c r="B18" i="8"/>
  <c r="J112" i="7"/>
  <c r="J111" i="7"/>
  <c r="J104" i="7"/>
  <c r="J107" i="7"/>
  <c r="C127" i="7"/>
  <c r="J116" i="7" l="1"/>
</calcChain>
</file>

<file path=xl/sharedStrings.xml><?xml version="1.0" encoding="utf-8"?>
<sst xmlns="http://schemas.openxmlformats.org/spreadsheetml/2006/main" count="1891" uniqueCount="329">
  <si>
    <t>Agriculture, sylviculture et aquaculture</t>
  </si>
  <si>
    <t>Autres transports</t>
  </si>
  <si>
    <t>Industrie et gestion des déchets</t>
  </si>
  <si>
    <t>Résidentiel</t>
  </si>
  <si>
    <t>Tertiaire</t>
  </si>
  <si>
    <t>Tous secteurs hors branche énergie</t>
  </si>
  <si>
    <t>Transport routier</t>
  </si>
  <si>
    <t>Chauffage et froid urbain</t>
  </si>
  <si>
    <t>CMS</t>
  </si>
  <si>
    <t>Déchets</t>
  </si>
  <si>
    <t>Electricité</t>
  </si>
  <si>
    <t>ENRt</t>
  </si>
  <si>
    <t>Gaz</t>
  </si>
  <si>
    <t>Non-énergétique</t>
  </si>
  <si>
    <t>Organo-carburants</t>
  </si>
  <si>
    <t>Non identifié</t>
  </si>
  <si>
    <t>PP</t>
  </si>
  <si>
    <t>Toutes énergies</t>
  </si>
  <si>
    <t>NOX</t>
  </si>
  <si>
    <t>PM10</t>
  </si>
  <si>
    <t>PM2.5</t>
  </si>
  <si>
    <t>COVNM</t>
  </si>
  <si>
    <t>SO2</t>
  </si>
  <si>
    <t>NH3</t>
  </si>
  <si>
    <t>Secteur</t>
  </si>
  <si>
    <t>Branche énergie</t>
  </si>
  <si>
    <t>CMS (charbon...)</t>
  </si>
  <si>
    <t>EnRt</t>
  </si>
  <si>
    <t>Non énergétique</t>
  </si>
  <si>
    <t>Produits pétroliers</t>
  </si>
  <si>
    <t>Energétiques non identifiées</t>
  </si>
  <si>
    <t>NO2</t>
  </si>
  <si>
    <t>O3</t>
  </si>
  <si>
    <t>PM2,5</t>
  </si>
  <si>
    <t>Production classique</t>
  </si>
  <si>
    <t>Production éolienne</t>
  </si>
  <si>
    <t>Nucléaire</t>
  </si>
  <si>
    <t>Auvergne-Rhône-Alpes</t>
  </si>
  <si>
    <t>Production ENR électriques</t>
  </si>
  <si>
    <t>Production photovoltaïque</t>
  </si>
  <si>
    <t>Thermique fossile (valorisation électrique)</t>
  </si>
  <si>
    <t>Production ENR thermiques</t>
  </si>
  <si>
    <t>Hydraulique (hors pompage)</t>
  </si>
  <si>
    <t>Eolien</t>
  </si>
  <si>
    <t>Solaire photovoltaïque</t>
  </si>
  <si>
    <t>Valorisation électrique des déchets</t>
  </si>
  <si>
    <t>Valorisation électrique du biogaz</t>
  </si>
  <si>
    <t>Valorisation électrique de la biomasse solide</t>
  </si>
  <si>
    <t>Valorisation thermique de la biomasse solide</t>
  </si>
  <si>
    <t>Géothermie</t>
  </si>
  <si>
    <t>Solaire thermique</t>
  </si>
  <si>
    <t>Valorisation thermique des déchets</t>
  </si>
  <si>
    <t>Valorisation thermique du biogaz</t>
  </si>
  <si>
    <t>France (hors AURA)</t>
  </si>
  <si>
    <t>Consommation d'énergie finale</t>
  </si>
  <si>
    <t>Production ENR électriques (hors hydro)</t>
  </si>
  <si>
    <t>Production ENR</t>
  </si>
  <si>
    <t>Production ENR thermiques (hors biomasse solide)</t>
  </si>
  <si>
    <t>Part ENR/Consommation</t>
  </si>
  <si>
    <t>Production nette des PAC</t>
  </si>
  <si>
    <t>Production du solaire thermique</t>
  </si>
  <si>
    <t>Evolution de la production hydraulique (GWh)</t>
  </si>
  <si>
    <t>Autres</t>
  </si>
  <si>
    <t xml:space="preserve">Valorisation électrique </t>
  </si>
  <si>
    <t xml:space="preserve">Valorisation thermique </t>
  </si>
  <si>
    <t>%</t>
  </si>
  <si>
    <t>Vignobles</t>
  </si>
  <si>
    <t>Prairies</t>
  </si>
  <si>
    <t>Vergers</t>
  </si>
  <si>
    <t>Forêts</t>
  </si>
  <si>
    <t>Cultures</t>
  </si>
  <si>
    <t>De prairies à fôret</t>
  </si>
  <si>
    <t>De cultures à fôret</t>
  </si>
  <si>
    <t>D'agriculture* à prairie</t>
  </si>
  <si>
    <t>De prairies à sols imperméables</t>
  </si>
  <si>
    <t>De prairies à cultures</t>
  </si>
  <si>
    <t xml:space="preserve">De fôrets à sols imperméables </t>
  </si>
  <si>
    <t>De fôrets à prairies</t>
  </si>
  <si>
    <t>De forêts à cultures</t>
  </si>
  <si>
    <t>De cultures à sols imperméables</t>
  </si>
  <si>
    <t>Année</t>
  </si>
  <si>
    <t>Énergie</t>
  </si>
  <si>
    <t>Carbone stocké (kteqCO2)</t>
  </si>
  <si>
    <t>Surface (km²)</t>
  </si>
  <si>
    <t xml:space="preserve">Type d' occupation du sol </t>
  </si>
  <si>
    <t>Valeur</t>
  </si>
  <si>
    <t>Stockage carbone</t>
  </si>
  <si>
    <t>Indicateur</t>
  </si>
  <si>
    <t>Carbone absorbé annuellement (kteqCO2/an)</t>
  </si>
  <si>
    <t>Carbone émis annuellement (kteqCO2/an)</t>
  </si>
  <si>
    <t>Carbone absorbé annuellement  (kteqCO2/an)</t>
  </si>
  <si>
    <t>Valeur (GWh)</t>
  </si>
  <si>
    <t>Valeur (kteqCO2)</t>
  </si>
  <si>
    <t>Périmètre</t>
  </si>
  <si>
    <t>NOx</t>
  </si>
  <si>
    <t>Nb jours</t>
  </si>
  <si>
    <t>Massif</t>
  </si>
  <si>
    <t>Station de mesure</t>
  </si>
  <si>
    <t>Périodes trentenaires comparées (période 1 et période 2)</t>
  </si>
  <si>
    <t>Evolution de la hauteur de neige entre les 2 périodes (en cm)</t>
  </si>
  <si>
    <t>Evolution de la hauteur de neige entre les 2 périodes [1] (en %)</t>
  </si>
  <si>
    <t>Chartreuse (38)</t>
  </si>
  <si>
    <t>Col-de-Porte (altitude : 1325 m)</t>
  </si>
  <si>
    <t>Mont Blanc (74)</t>
  </si>
  <si>
    <t>Chamonix (altitude : 1042 m)</t>
  </si>
  <si>
    <t>[1] Les périodes comparées pour chaque station de mesure étant différentes, les écarts en pourcentage ne sont pas comparables entre eux.</t>
  </si>
  <si>
    <t>Haute-Maurienne (73)</t>
  </si>
  <si>
    <t>Bessans (altitude : 1715 m)</t>
  </si>
  <si>
    <t>Vercors (38)</t>
  </si>
  <si>
    <t>Autrans (altitude : 1090 m)</t>
  </si>
  <si>
    <t>Sancy (63)</t>
  </si>
  <si>
    <t>Mont-Dore (altitude : 1050 m)</t>
  </si>
  <si>
    <t xml:space="preserve">Département </t>
  </si>
  <si>
    <t>Evolution du nombre de jours de gel annuel moyen entre les 2 périodes</t>
  </si>
  <si>
    <t>Ain (01)</t>
  </si>
  <si>
    <t>Ambérieu-en-Bugey</t>
  </si>
  <si>
    <t>Allier (03)</t>
  </si>
  <si>
    <t>Vichy-Charmeil</t>
  </si>
  <si>
    <t>Ardèche (07)</t>
  </si>
  <si>
    <t>Cantal (15)</t>
  </si>
  <si>
    <t>Aurillac</t>
  </si>
  <si>
    <t>Drôme (26)</t>
  </si>
  <si>
    <t>Montélimar</t>
  </si>
  <si>
    <t>Isère (38)</t>
  </si>
  <si>
    <t>Monestier-de-Clermont</t>
  </si>
  <si>
    <t>Loire (42)</t>
  </si>
  <si>
    <t>Saint-Etienne-Bouthéon</t>
  </si>
  <si>
    <t>Haute-Loire (43)</t>
  </si>
  <si>
    <t>Le Puy-Chadrac</t>
  </si>
  <si>
    <t>Puy-de-Dôme (63)</t>
  </si>
  <si>
    <t>Clermont-Ferrand</t>
  </si>
  <si>
    <t>Rhône (69)</t>
  </si>
  <si>
    <t>Lyon-Bron</t>
  </si>
  <si>
    <t>Savoie (73)</t>
  </si>
  <si>
    <t>Bourg-Saint-Maurice</t>
  </si>
  <si>
    <t>Haute-Savoie (74)</t>
  </si>
  <si>
    <t>Thônes</t>
  </si>
  <si>
    <t>Département</t>
  </si>
  <si>
    <t>Ambérieu</t>
  </si>
  <si>
    <t>Saint-Etienne-de-Saint-Geoirs</t>
  </si>
  <si>
    <t>Périodes trentenaires comparées 
(période 1 et période 2)</t>
  </si>
  <si>
    <t>Station</t>
  </si>
  <si>
    <t>Epi 5 cm</t>
  </si>
  <si>
    <t>Epi 10 cm</t>
  </si>
  <si>
    <t>Epiaison</t>
  </si>
  <si>
    <t>Floraison</t>
  </si>
  <si>
    <t>Le Cheylard</t>
  </si>
  <si>
    <t>Monestier de Clermont</t>
  </si>
  <si>
    <t>Andrézieux Bouthéon</t>
  </si>
  <si>
    <t>Puy de Dôme (63)</t>
  </si>
  <si>
    <t>Bron</t>
  </si>
  <si>
    <t>Nb moyen de jours annuel où IFM ≥ 20 entre 1959-1988</t>
  </si>
  <si>
    <t>Nb moyen de jours annuel où IFM ≥ 20 entre 1986-2015</t>
  </si>
  <si>
    <t>Écart entre les 2 périodes en nombres de jours</t>
  </si>
  <si>
    <t>Écart entre les 2 périodes en nombres en %</t>
  </si>
  <si>
    <t>Surface (ha)</t>
  </si>
  <si>
    <t>1961-1990 et 1988-2017</t>
  </si>
  <si>
    <t>Hauteur de neige moyenne période 1 (en cm)</t>
  </si>
  <si>
    <t>Hauteur de neige moyenne période 2 (en cm)</t>
  </si>
  <si>
    <t>+18%</t>
  </si>
  <si>
    <t>+42%</t>
  </si>
  <si>
    <t>+48%</t>
  </si>
  <si>
    <t>+175%</t>
  </si>
  <si>
    <t>+14%</t>
  </si>
  <si>
    <t>+40%</t>
  </si>
  <si>
    <t>+43%</t>
  </si>
  <si>
    <t>0%</t>
  </si>
  <si>
    <t>+29%</t>
  </si>
  <si>
    <t>+33%</t>
  </si>
  <si>
    <t>Non significatif</t>
  </si>
  <si>
    <t>La Mure</t>
  </si>
  <si>
    <t>Pellafol</t>
  </si>
  <si>
    <t>Saint-Pierre-de-Chartreuse</t>
  </si>
  <si>
    <t>Chamonix</t>
  </si>
  <si>
    <t>Date moyenne pour le 1er envol sur la période 1</t>
  </si>
  <si>
    <t>Date moyenne pour le 1er envol sur la période 2</t>
  </si>
  <si>
    <t>Evolution du nombre de jours de gel annuel moyen entre les 2 périodes [1] (en %)</t>
  </si>
  <si>
    <t>Evolution du bilan hydrique moyen entre les 2 périodes [1] (en mm)</t>
  </si>
  <si>
    <t>Ecart en nombre de jour entre les dates de 1er envol entre les périodes 1 et 2 [1]</t>
  </si>
  <si>
    <t>Production hydraulique (hors pompage)</t>
  </si>
  <si>
    <t>Electricité par cogénération</t>
  </si>
  <si>
    <t>Total</t>
  </si>
  <si>
    <t>Nombre de jours de gel annuel moyen période 1</t>
  </si>
  <si>
    <t>Nombre de jours de gel annuel moyen période 2</t>
  </si>
  <si>
    <t>Stade phénologique</t>
  </si>
  <si>
    <t>Date moyenne d'apparition du stade sur la période 1970- 1999</t>
  </si>
  <si>
    <t>Date moyenne d'apparition du stade sur la période 1989- 2019</t>
  </si>
  <si>
    <t>Avancée en précocité pour les dates moyennes d'apparition des stades entre les 2 périodes de 30 ans</t>
  </si>
  <si>
    <t>floraison</t>
  </si>
  <si>
    <t>Véraison</t>
  </si>
  <si>
    <t>4 aout</t>
  </si>
  <si>
    <t>Ban des vendanges</t>
  </si>
  <si>
    <t>Autres usages</t>
  </si>
  <si>
    <t>Chauffage</t>
  </si>
  <si>
    <t>Cuisson</t>
  </si>
  <si>
    <t>Éclairage</t>
  </si>
  <si>
    <t>ECS</t>
  </si>
  <si>
    <t>Froid</t>
  </si>
  <si>
    <t>Lavage</t>
  </si>
  <si>
    <t>Loisirs</t>
  </si>
  <si>
    <t>Climatisation</t>
  </si>
  <si>
    <t>Éclairage public</t>
  </si>
  <si>
    <t>Électricité spécifique</t>
  </si>
  <si>
    <t>Transport de marchandises</t>
  </si>
  <si>
    <t>Transport de personnes</t>
  </si>
  <si>
    <t>Valorisation thermique de la biomasse solide*</t>
  </si>
  <si>
    <t>filiere</t>
  </si>
  <si>
    <t>valeur</t>
  </si>
  <si>
    <t>Thermique fossile (valorisation thermique)</t>
  </si>
  <si>
    <t>Total Production classique (1)</t>
  </si>
  <si>
    <t>Éolien</t>
  </si>
  <si>
    <t>Valorisation électrique de la biomasse solide*</t>
  </si>
  <si>
    <t>Total production électrique renouvelable (2)</t>
  </si>
  <si>
    <t>Géothermie (pompes à chaleur)</t>
  </si>
  <si>
    <t xml:space="preserve">Total production thermique renouvelable (3) </t>
  </si>
  <si>
    <t>B(a)P*</t>
  </si>
  <si>
    <t>* en ng/m3</t>
  </si>
  <si>
    <t>1964-1993 et 1988-2017</t>
  </si>
  <si>
    <t>Stations</t>
  </si>
  <si>
    <t>NA</t>
  </si>
  <si>
    <t>rurales</t>
  </si>
  <si>
    <t>périurbaines &amp; urbaines</t>
  </si>
  <si>
    <t>Gestion des déchets</t>
  </si>
  <si>
    <t>Industrie hors branche énergie</t>
  </si>
  <si>
    <t>Évolution des hauteurs de neige moyennes entre les deux dernières périodes climatiques sur 5 stations d’altitude en Auvergne-Rhône-Alpes (Alpes et Massif Central)</t>
  </si>
  <si>
    <t xml:space="preserve">Évolution du nombre annuel de jours de risque incendie (IFM &gt;= 20) entre les deux dernières périodes climatiques sur les 12 départements d’Auvergne-Rhône-Alpes </t>
  </si>
  <si>
    <t xml:space="preserve">Évolution de la date d’apparition des différents stades phénologiques des prairies entre les deux dernières périodes climatiques en Auvergne-Rhône-Alpes </t>
  </si>
  <si>
    <t>Évolution des dates moyennes de premier envol du scolyte de l'épicéa entre les deux dernières périodes climatiques en Auvergne-Rhône-Alpes</t>
  </si>
  <si>
    <t xml:space="preserve">Évolution des dates moyennes d'apparition des stades phénologiques de la vigne entre les 2 dernières périodes climatiques </t>
  </si>
  <si>
    <t xml:space="preserve">Flux de carbone </t>
  </si>
  <si>
    <t xml:space="preserve">Absoprtion carbone </t>
  </si>
  <si>
    <t>Évolution des émissions de polluants depuis 2000</t>
  </si>
  <si>
    <t>Consommation par énergie par secteur</t>
  </si>
  <si>
    <t>Consommation toutes énergies tous secteurs</t>
  </si>
  <si>
    <t xml:space="preserve">Consommation toutes énergies par secteur </t>
  </si>
  <si>
    <t xml:space="preserve">Consommation toutes énergies par usage pour le résidentiel </t>
  </si>
  <si>
    <t xml:space="preserve">Consommation tous secteurs par énergie </t>
  </si>
  <si>
    <t>Consommation toutes énergies par usage pour le tertiaire</t>
  </si>
  <si>
    <t>Consommation toutes énergies par usage pour le transport routier</t>
  </si>
  <si>
    <t>Part de la production ENR sur la conso</t>
  </si>
  <si>
    <t>Estimation prédictive ARIMA</t>
  </si>
  <si>
    <t>Consolidée</t>
  </si>
  <si>
    <t>Mixte</t>
  </si>
  <si>
    <t>Type de données*</t>
  </si>
  <si>
    <t>1962-1991 et 1992-2021</t>
  </si>
  <si>
    <t>Nombre de journées chaudes annuelle moyen période 2</t>
  </si>
  <si>
    <t>Nombre de journées chaudes annuelle moyen période 1</t>
  </si>
  <si>
    <t>Évolution du nombre de journées chaudes annuelle moyen entre les 2 périodes</t>
  </si>
  <si>
    <t>Évolution de la température annuelle</t>
  </si>
  <si>
    <t>Évolution de la température annuelle hivernale</t>
  </si>
  <si>
    <t>Évolution de la température annuelle printannière</t>
  </si>
  <si>
    <t>Évolution de la température annuelle estivale</t>
  </si>
  <si>
    <t>Évolution de la température annuelle automnale</t>
  </si>
  <si>
    <t>Aubenas</t>
  </si>
  <si>
    <t xml:space="preserve">Cantal (15) </t>
  </si>
  <si>
    <t>Saint-Flour</t>
  </si>
  <si>
    <t>Saugues</t>
  </si>
  <si>
    <t xml:space="preserve">Cran-Gévrier </t>
  </si>
  <si>
    <t>Usage</t>
  </si>
  <si>
    <t>Valorisation par injection</t>
  </si>
  <si>
    <t>Polluant</t>
  </si>
  <si>
    <t>Valeur seuil</t>
  </si>
  <si>
    <t>Nombre d'habitants exposés</t>
  </si>
  <si>
    <r>
      <t xml:space="preserve"> moyenne annuelle : 5 </t>
    </r>
    <r>
      <rPr>
        <sz val="10"/>
        <color rgb="FF000000"/>
        <rFont val="Arial"/>
        <family val="2"/>
      </rPr>
      <t>μg</t>
    </r>
    <r>
      <rPr>
        <sz val="10"/>
        <color rgb="FF000000"/>
        <rFont val="Calibri"/>
        <family val="2"/>
      </rPr>
      <t>/m3 (OMS)</t>
    </r>
  </si>
  <si>
    <r>
      <t xml:space="preserve"> moyenne annuelle : 15 </t>
    </r>
    <r>
      <rPr>
        <sz val="10"/>
        <color rgb="FF000000"/>
        <rFont val="Arial"/>
        <family val="2"/>
      </rPr>
      <t>μg</t>
    </r>
    <r>
      <rPr>
        <sz val="10"/>
        <color rgb="FF000000"/>
        <rFont val="Calibri"/>
        <family val="2"/>
      </rPr>
      <t>/m3 (OMS)</t>
    </r>
  </si>
  <si>
    <r>
      <t xml:space="preserve"> moyenne annuelle : 10 </t>
    </r>
    <r>
      <rPr>
        <sz val="10"/>
        <color rgb="FF000000"/>
        <rFont val="Arial"/>
        <family val="2"/>
      </rPr>
      <t>μg</t>
    </r>
    <r>
      <rPr>
        <sz val="10"/>
        <color rgb="FF000000"/>
        <rFont val="Calibri"/>
        <family val="2"/>
      </rPr>
      <t>/m3 (OMS)</t>
    </r>
  </si>
  <si>
    <r>
      <t xml:space="preserve"> 25 jours avec moy sur 8h &gt; 120 </t>
    </r>
    <r>
      <rPr>
        <sz val="10"/>
        <color rgb="FF000000"/>
        <rFont val="Arial"/>
        <family val="2"/>
      </rPr>
      <t>μg</t>
    </r>
    <r>
      <rPr>
        <sz val="10"/>
        <color rgb="FF000000"/>
        <rFont val="Calibri"/>
        <family val="2"/>
      </rPr>
      <t>/m3 (CE)</t>
    </r>
  </si>
  <si>
    <t>* Les données de consommation d'énergie diffusées par l'ORCAE sont des données calculées sur la base de modélisation. Pour les années les plus récentes, les données de certains secteurs sont estimées par une méthode d'extrapolation des données historiques (modèle ARIMA (AutoRegressive Integrated Moving Average), une méthode statistique utilisée pour l’analyse et la prévision de séries de données temporelles : pour chaque secteur, l’historique des données des années antérieures est utilisé comme des années dites d’apprentissage). Il en découle que les consommations d’énergie et leurs évolutions, qui intègrent ces données estimées, sont à considérer avec une marge d’incertitude. 
Dans la colonne Type de données, ces données sont indiquées comme Estimation prédictive ARIMA. Consolidée signifie que la donnée est calculée et Mixte signifie que la donnée est le regroupement de données consolidées et estimées par la méthode ARIMA.</t>
  </si>
  <si>
    <t>* Les données d'émissions de GES diffusées par l'ORCAE sont des données calculées sur la base de modélisation. Pour les années les plus récentes, les données de certains secteurs sont estimées par une méthode d'extrapolation des données historiques (modèle ARIMA (AutoRegressive Integrated Moving Average), une méthode statistique utilisée pour l’analyse et la prévision de séries de données temporelles : pour chaque secteur, l’historique des données des années antérieures est utilisé comme des années dites d’apprentissage). Il en découle que les émissions de GES et leurs évolutions, qui intègrent ces données estimées, sont à considérer avec une marge d’incertitude. 
Dans la colonne Type de données, ces données sont indiquées comme Estimation prédictive ARIMA. Consolidée signifie que la donnée est calculée et Mixte signifie que la donnée est le regroupement de données consolidées et estimées par la méthode ARIMA.</t>
  </si>
  <si>
    <t>* Les données d'émissions de polluants diffusées par l'ORCAE sont des données calculées sur la base de modélisation. Pour les années les plus récentes, les données de certains secteurs sont estimées par une méthode d'extrapolation des données historiques (modèle ARIMA (AutoRegressive Integrated Moving Average), une méthode statistique utilisée pour l’analyse et la prévision de séries de données temporelles : pour chaque secteur, l’historique des données données des années antérieures est utilisé comme des années dites d’apprentissage). Il en découle que les émissions de polluants et leurs évolutions, qui intègrent ces données estimées, sont à considérer avec une marge d’incertitude. 
Dans la colonne Type de données, ces données sont indiquées comme Estimation prédictive ARIMA. Consolidée signifie que la donnée est calculée et Mixte signifie que la donnée est le regroupement de données consolidées et estimées par la méthode ARIMA.</t>
  </si>
  <si>
    <t>Émissions toutes énergies tous secteurs (incluant les GES fluorés)</t>
  </si>
  <si>
    <t>Émissions par énergie par secteur (incluant les GES fluorés)</t>
  </si>
  <si>
    <t>Émissions toutes énergies par secteur (incluant les GES fluorés)</t>
  </si>
  <si>
    <t>Émissions toutes énergies tous secteurs (hors GES fluorés)</t>
  </si>
  <si>
    <t>Émissions tous secteurs par énergie (incluant les GES fluorés)</t>
  </si>
  <si>
    <t>Évolution en 2022 par rapport à</t>
  </si>
  <si>
    <t xml:space="preserve">Émissions de polluants en 2022 par secteur (en tonnes) </t>
  </si>
  <si>
    <t>Émissions de polluants en 2022 par énergie (en tonnes)</t>
  </si>
  <si>
    <t xml:space="preserve">Évolution des émissions entre 2000 et 2022 (en tonnes) </t>
  </si>
  <si>
    <t>Nb jours d'activation de la vigilance pollution entre 2011 et 2022</t>
  </si>
  <si>
    <t>Production énergie 2011-2022</t>
  </si>
  <si>
    <t>Détail production enr électrique 2011-2022</t>
  </si>
  <si>
    <t>Production bois et autres biomasses solides  2011-2022</t>
  </si>
  <si>
    <t>Évolution de la production ENR électrique hors hydro et ENR thermique hors biomasse 2011-2022</t>
  </si>
  <si>
    <t>Production ENR thermique hors biomasse 2011-2022</t>
  </si>
  <si>
    <t>Valorisation énergétique du biogaz  2011-2022</t>
  </si>
  <si>
    <t>Détail production enr thermique 2022</t>
  </si>
  <si>
    <t>Détail production enr électrique 2022</t>
  </si>
  <si>
    <t xml:space="preserve">Part de la production en AURA comparée à la production France hors AURA 2022 </t>
  </si>
  <si>
    <t>Production Hydroélectricité 2011-2022</t>
  </si>
  <si>
    <t>Production par filière 2022</t>
  </si>
  <si>
    <t>Valorisation par injection de biométhane (4)</t>
  </si>
  <si>
    <t>Total production renouvelable (2+3+4)</t>
  </si>
  <si>
    <t>Total production d'énergie en Auvergne-Rhône-Alpes (1+2+3+4)</t>
  </si>
  <si>
    <t>Valorisation des déchets (part non EnR)</t>
  </si>
  <si>
    <t>Valorisation électrique des déchets (part EnR)</t>
  </si>
  <si>
    <t>Valorisation thermique des déchets (part EnR)</t>
  </si>
  <si>
    <t>-4 jours</t>
  </si>
  <si>
    <t>-17 jours</t>
  </si>
  <si>
    <t>-8 jours</t>
  </si>
  <si>
    <t>-28 jours</t>
  </si>
  <si>
    <t>-14 jours</t>
  </si>
  <si>
    <t>1963-1992 et 1993-2022</t>
  </si>
  <si>
    <t>Évolution du nombre de journées chaudes par département d’Auvergne-Rhône-Alpes entre 1963 et 2022</t>
  </si>
  <si>
    <t>Évolution du nombre de jours de gel par département d’Auvergne-Rhône-Alpes entre 1963 et 2022</t>
  </si>
  <si>
    <t>Bilan hydrique moyen période 2 
(en mm)</t>
  </si>
  <si>
    <t>Évolution du bilan hydrique annuel par départements d’Auvergne-Rhône-Alpes entre 1963 et 2022</t>
  </si>
  <si>
    <t>Bilan hydrique moyen période 1 
(en mm)</t>
  </si>
  <si>
    <t>Populations exposées aux dépassements de valeurs seuils en 2022</t>
  </si>
  <si>
    <t>Évolution des températures par département d’Auvergne-Rhône-Alpes entre 1963 et 2022</t>
  </si>
  <si>
    <t>1968-1997 et 1993-2022</t>
  </si>
  <si>
    <t>1971-2000 et  1993-2022</t>
  </si>
  <si>
    <r>
      <t xml:space="preserve">Ecart en nombre de jours entre la date moyenne d'atteinte du stade phénologique considéré sur la période 1993-2022 et la même date sur la période </t>
    </r>
    <r>
      <rPr>
        <b/>
        <sz val="10"/>
        <color theme="5"/>
        <rFont val="Calibri"/>
        <family val="2"/>
      </rPr>
      <t>1963-1992</t>
    </r>
  </si>
  <si>
    <t>Aurillac [1]</t>
  </si>
  <si>
    <t>* Constituée à 98% de bois</t>
  </si>
  <si>
    <t>Le Puy Chadrac</t>
  </si>
  <si>
    <t xml:space="preserve">[1] Aurillac : période 1 = 1968-1997 - Période 2 = 1988-2017  </t>
  </si>
  <si>
    <t>Moyenne des concentrations d'ozone entre 1997 et 2022</t>
  </si>
  <si>
    <r>
      <t xml:space="preserve">Concentration
(en </t>
    </r>
    <r>
      <rPr>
        <b/>
        <sz val="11"/>
        <color theme="5"/>
        <rFont val="Calibri"/>
        <family val="2"/>
      </rPr>
      <t>µ</t>
    </r>
    <r>
      <rPr>
        <b/>
        <sz val="11"/>
        <color theme="5"/>
        <rFont val="Calibri"/>
        <family val="2"/>
        <scheme val="minor"/>
      </rPr>
      <t>g/m3)</t>
    </r>
  </si>
  <si>
    <t>Industrie hors  branche énergie</t>
  </si>
  <si>
    <t>Tous secteurs</t>
  </si>
  <si>
    <t>Industrie hors Branche énergie</t>
  </si>
  <si>
    <t xml:space="preserve">Évolution des concentrations entre 2007 - 2022 (Moyenne annuelle en µg/m3) </t>
  </si>
  <si>
    <t>Valorisation thermique des déchets**</t>
  </si>
  <si>
    <t>Valorisation électrique des déchets**</t>
  </si>
  <si>
    <t>** Par convention, en accord avec la législation française et européenne, 50% de la valorisation énergétique issue de déchets sont comptabilisés comme EnR, les autres 50% étant pris en compte dans la production classique</t>
  </si>
  <si>
    <t>Valorisation électrique (part EnR)</t>
  </si>
  <si>
    <t>Valorisation thermique (part EnR)</t>
  </si>
  <si>
    <t>Valorisation énergétique des déchets (part EnR)** 2011-2022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</si>
</sst>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
    <numFmt numFmtId="165" formatCode="0.0"/>
    <numFmt numFmtId="166" formatCode="0.000"/>
    <numFmt numFmtId="167" formatCode="[$-40C]d\-mmm;@"/>
  </numFmts>
  <fonts count="52"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000000"/>
      <name val="Calibri"/>
      <family val="2"/>
      <charset val="1"/>
    </font>
    <font>
      <sz val="11"/>
      <color rgb="FF000000"/>
      <name val="Calibri"/>
      <family val="2"/>
      <charset val="1"/>
    </font>
    <font>
      <b/>
      <sz val="11"/>
      <color theme="1"/>
      <name val="Calibri"/>
      <family val="2"/>
      <scheme val="minor"/>
    </font>
    <font>
      <sz val="11"/>
      <color rgb="FF000000"/>
      <name val="Calibri"/>
      <family val="2"/>
      <scheme val="minor"/>
    </font>
    <font>
      <b/>
      <sz val="12"/>
      <color theme="0"/>
      <name val="Calibri"/>
      <family val="2"/>
      <scheme val="minor"/>
    </font>
    <font>
      <b/>
      <sz val="11"/>
      <color rgb="FFF1853C"/>
      <name val="Calibri"/>
      <family val="2"/>
      <scheme val="minor"/>
    </font>
    <font>
      <b/>
      <sz val="11"/>
      <color rgb="FFF1853C"/>
      <name val="Calibri"/>
      <family val="2"/>
    </font>
    <font>
      <b/>
      <sz val="12"/>
      <color theme="0"/>
      <name val="Calibri"/>
      <family val="2"/>
    </font>
    <font>
      <b/>
      <sz val="12"/>
      <color theme="0"/>
      <name val="Calibri"/>
      <family val="2"/>
      <charset val="1"/>
    </font>
    <font>
      <b/>
      <sz val="11"/>
      <color rgb="FFF1853C"/>
      <name val="Calibri"/>
      <family val="2"/>
      <charset val="1"/>
    </font>
    <font>
      <b/>
      <sz val="11"/>
      <color theme="0"/>
      <name val="Calibri"/>
      <family val="2"/>
      <charset val="1"/>
    </font>
    <font>
      <sz val="10"/>
      <color rgb="FF000000"/>
      <name val="Calibri"/>
      <family val="2"/>
    </font>
    <font>
      <sz val="11"/>
      <color rgb="FF000000"/>
      <name val="Calibri"/>
      <family val="2"/>
    </font>
    <font>
      <b/>
      <sz val="11"/>
      <color rgb="FF000000"/>
      <name val="Calibri"/>
      <family val="2"/>
    </font>
    <font>
      <sz val="10"/>
      <name val="Arial"/>
      <family val="2"/>
    </font>
    <font>
      <sz val="8"/>
      <name val="Calibri"/>
      <family val="2"/>
      <charset val="1"/>
    </font>
    <font>
      <b/>
      <sz val="10"/>
      <color rgb="FFF1853C"/>
      <name val="Calibri"/>
      <family val="2"/>
      <scheme val="minor"/>
    </font>
    <font>
      <sz val="10"/>
      <color theme="1"/>
      <name val="Arial"/>
      <family val="2"/>
    </font>
    <font>
      <sz val="10"/>
      <color rgb="FF00000A"/>
      <name val="Verdana"/>
      <family val="2"/>
    </font>
    <font>
      <u/>
      <sz val="11"/>
      <color theme="10"/>
      <name val="Calibri"/>
      <family val="2"/>
      <charset val="1"/>
    </font>
    <font>
      <sz val="10"/>
      <color rgb="FF00000A"/>
      <name val="Calibri"/>
      <family val="2"/>
      <scheme val="minor"/>
    </font>
    <font>
      <b/>
      <sz val="10"/>
      <color rgb="FFF1853C"/>
      <name val="Calibri"/>
      <family val="2"/>
    </font>
    <font>
      <i/>
      <sz val="11"/>
      <color rgb="FF000000"/>
      <name val="Calibri"/>
      <family val="2"/>
    </font>
    <font>
      <b/>
      <sz val="12"/>
      <color theme="1"/>
      <name val="Calibri"/>
      <family val="2"/>
      <scheme val="minor"/>
    </font>
    <font>
      <sz val="11"/>
      <color theme="1"/>
      <name val="Calibri"/>
      <family val="2"/>
    </font>
    <font>
      <sz val="7"/>
      <color rgb="FF000000"/>
      <name val="DejaVu Sans"/>
      <family val="2"/>
    </font>
    <font>
      <sz val="10"/>
      <color rgb="FF000000"/>
      <name val="Arial"/>
      <family val="2"/>
    </font>
    <font>
      <sz val="11"/>
      <name val="Calibri"/>
      <family val="2"/>
      <scheme val="minor"/>
    </font>
    <font>
      <sz val="11"/>
      <name val="Calibri"/>
      <family val="2"/>
    </font>
    <font>
      <sz val="8"/>
      <color rgb="FF000000"/>
      <name val="Calibri"/>
      <family val="2"/>
      <charset val="1"/>
    </font>
    <font>
      <sz val="11"/>
      <color rgb="FFFF0000"/>
      <name val="Calibri"/>
      <family val="2"/>
      <charset val="1"/>
    </font>
    <font>
      <b/>
      <sz val="11"/>
      <color rgb="FF0070C0"/>
      <name val="Calibri"/>
      <family val="2"/>
      <scheme val="minor"/>
    </font>
    <font>
      <b/>
      <sz val="11"/>
      <color rgb="FFFF0000"/>
      <name val="Calibri"/>
      <family val="2"/>
      <scheme val="minor"/>
    </font>
    <font>
      <sz val="11"/>
      <color theme="1"/>
      <name val="Calibri"/>
      <family val="2"/>
      <charset val="1"/>
    </font>
    <font>
      <sz val="10"/>
      <color rgb="FF000000"/>
      <name val="Liberation Sans"/>
      <family val="2"/>
    </font>
    <font>
      <sz val="11"/>
      <name val="Calibri"/>
      <family val="2"/>
      <charset val="1"/>
    </font>
    <font>
      <i/>
      <sz val="10"/>
      <color rgb="FF000000"/>
      <name val="Calibri"/>
      <family val="2"/>
    </font>
    <font>
      <sz val="10"/>
      <color rgb="FF000000"/>
      <name val="Calibri"/>
      <family val="2"/>
      <charset val="1"/>
    </font>
    <font>
      <sz val="10"/>
      <color theme="1"/>
      <name val="Calibri"/>
      <family val="2"/>
      <scheme val="minor"/>
    </font>
    <font>
      <sz val="10"/>
      <color theme="1"/>
      <name val="Calibri"/>
      <family val="2"/>
    </font>
    <font>
      <b/>
      <sz val="10"/>
      <color theme="5"/>
      <name val="Calibri"/>
      <family val="2"/>
    </font>
    <font>
      <b/>
      <sz val="11"/>
      <color theme="5"/>
      <name val="Calibri"/>
      <family val="2"/>
      <scheme val="minor"/>
    </font>
    <font>
      <b/>
      <sz val="11"/>
      <color theme="5"/>
      <name val="Calibri"/>
      <family val="2"/>
    </font>
    <font>
      <sz val="10"/>
      <color theme="1"/>
      <name val="Calibri"/>
      <family val="2"/>
      <charset val="1"/>
    </font>
    <font>
      <sz val="10"/>
      <color rgb="FF000000"/>
      <name val="Calibri"/>
      <family val="2"/>
      <scheme val="minor"/>
    </font>
    <font>
      <sz val="10"/>
      <name val="Calibri"/>
      <family val="2"/>
    </font>
    <font>
      <i/>
      <sz val="10"/>
      <color theme="1"/>
      <name val="Calibri"/>
      <family val="2"/>
    </font>
  </fonts>
  <fills count="6">
    <fill>
      <patternFill patternType="none"/>
    </fill>
    <fill>
      <patternFill patternType="gray125"/>
    </fill>
    <fill>
      <patternFill patternType="solid">
        <fgColor rgb="FF009CDD"/>
        <bgColor indexed="64"/>
      </patternFill>
    </fill>
    <fill>
      <patternFill patternType="solid">
        <fgColor theme="0"/>
        <bgColor indexed="64"/>
      </patternFill>
    </fill>
    <fill>
      <patternFill patternType="solid">
        <fgColor theme="0"/>
        <bgColor rgb="FFCCFFFF"/>
      </patternFill>
    </fill>
    <fill>
      <patternFill patternType="solid">
        <fgColor rgb="FFFFFFFF"/>
        <bgColor indexed="64"/>
      </patternFill>
    </fill>
  </fills>
  <borders count="66">
    <border>
      <left/>
      <right/>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rgb="FFD6DADC"/>
      </bottom>
      <diagonal/>
    </border>
    <border>
      <left style="thin">
        <color indexed="64"/>
      </left>
      <right style="medium">
        <color indexed="64"/>
      </right>
      <top style="thin">
        <color indexed="64"/>
      </top>
      <bottom style="medium">
        <color rgb="FFD6DADC"/>
      </bottom>
      <diagonal/>
    </border>
    <border>
      <left style="thin">
        <color indexed="64"/>
      </left>
      <right style="medium">
        <color indexed="64"/>
      </right>
      <top/>
      <bottom style="medium">
        <color rgb="FFD6DADC"/>
      </bottom>
      <diagonal/>
    </border>
    <border>
      <left/>
      <right style="medium">
        <color indexed="64"/>
      </right>
      <top style="medium">
        <color indexed="64"/>
      </top>
      <bottom style="medium">
        <color rgb="FFD6DADC"/>
      </bottom>
      <diagonal/>
    </border>
    <border>
      <left/>
      <right style="medium">
        <color indexed="64"/>
      </right>
      <top style="thin">
        <color indexed="64"/>
      </top>
      <bottom style="medium">
        <color rgb="FFD6DADC"/>
      </bottom>
      <diagonal/>
    </border>
    <border>
      <left style="thin">
        <color indexed="64"/>
      </left>
      <right style="thin">
        <color indexed="64"/>
      </right>
      <top/>
      <bottom style="medium">
        <color rgb="FFD6DADC"/>
      </bottom>
      <diagonal/>
    </border>
    <border>
      <left style="thin">
        <color indexed="64"/>
      </left>
      <right style="thin">
        <color indexed="64"/>
      </right>
      <top style="medium">
        <color indexed="64"/>
      </top>
      <bottom style="medium">
        <color rgb="FFD6DADC"/>
      </bottom>
      <diagonal/>
    </border>
    <border>
      <left style="thin">
        <color indexed="64"/>
      </left>
      <right style="medium">
        <color indexed="64"/>
      </right>
      <top style="thin">
        <color indexed="64"/>
      </top>
      <bottom style="thin">
        <color indexed="64"/>
      </bottom>
      <diagonal/>
    </border>
    <border>
      <left/>
      <right style="medium">
        <color rgb="FFD6DADC"/>
      </right>
      <top/>
      <bottom style="medium">
        <color rgb="FFD6DADC"/>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s>
  <cellStyleXfs count="5">
    <xf numFmtId="0" fontId="0" fillId="0" borderId="0"/>
    <xf numFmtId="164" fontId="6" fillId="0" borderId="0" applyBorder="0" applyProtection="0"/>
    <xf numFmtId="164" fontId="6" fillId="0" borderId="0" applyBorder="0" applyProtection="0"/>
    <xf numFmtId="0" fontId="19" fillId="0" borderId="0"/>
    <xf numFmtId="0" fontId="24" fillId="0" borderId="0" applyNumberFormat="0" applyFill="0" applyBorder="0" applyAlignment="0" applyProtection="0"/>
  </cellStyleXfs>
  <cellXfs count="455">
    <xf numFmtId="0" fontId="0" fillId="0" borderId="0" xfId="0"/>
    <xf numFmtId="0" fontId="5" fillId="0" borderId="0" xfId="0" applyFont="1"/>
    <xf numFmtId="0" fontId="0" fillId="0" borderId="0" xfId="0" applyAlignment="1">
      <alignment horizontal="left"/>
    </xf>
    <xf numFmtId="2" fontId="0" fillId="0" borderId="0" xfId="0" applyNumberFormat="1"/>
    <xf numFmtId="0" fontId="8" fillId="0" borderId="0" xfId="0" applyFont="1"/>
    <xf numFmtId="0" fontId="8" fillId="0" borderId="0" xfId="0" applyFont="1" applyAlignment="1">
      <alignment horizontal="center"/>
    </xf>
    <xf numFmtId="0" fontId="8" fillId="0" borderId="5" xfId="0" applyFont="1" applyBorder="1" applyAlignment="1">
      <alignment horizontal="center"/>
    </xf>
    <xf numFmtId="0" fontId="8" fillId="0" borderId="7" xfId="0" applyFont="1" applyBorder="1" applyAlignment="1">
      <alignment horizontal="center"/>
    </xf>
    <xf numFmtId="0" fontId="8" fillId="0" borderId="3" xfId="0" applyFont="1" applyBorder="1" applyAlignment="1">
      <alignment horizontal="left"/>
    </xf>
    <xf numFmtId="0" fontId="8" fillId="0" borderId="16" xfId="0" applyFont="1" applyBorder="1" applyAlignment="1">
      <alignment horizontal="left"/>
    </xf>
    <xf numFmtId="0" fontId="8" fillId="0" borderId="3" xfId="0" applyFont="1" applyBorder="1"/>
    <xf numFmtId="0" fontId="8" fillId="0" borderId="16" xfId="0" applyFont="1" applyBorder="1"/>
    <xf numFmtId="0" fontId="0" fillId="0" borderId="3" xfId="0" applyBorder="1"/>
    <xf numFmtId="0" fontId="0" fillId="0" borderId="16" xfId="0" applyBorder="1"/>
    <xf numFmtId="0" fontId="11" fillId="0" borderId="17" xfId="0" applyFont="1" applyBorder="1" applyAlignment="1">
      <alignment horizontal="center"/>
    </xf>
    <xf numFmtId="0" fontId="11" fillId="0" borderId="19" xfId="0" applyFont="1" applyBorder="1" applyAlignment="1">
      <alignment horizontal="center"/>
    </xf>
    <xf numFmtId="0" fontId="11" fillId="0" borderId="10" xfId="0" applyFont="1" applyBorder="1" applyAlignment="1">
      <alignment horizontal="center"/>
    </xf>
    <xf numFmtId="0" fontId="0" fillId="0" borderId="14" xfId="0" applyBorder="1" applyAlignment="1">
      <alignment horizontal="center"/>
    </xf>
    <xf numFmtId="0" fontId="0" fillId="0" borderId="3" xfId="0" applyBorder="1" applyAlignment="1">
      <alignment horizontal="center"/>
    </xf>
    <xf numFmtId="0" fontId="0" fillId="0" borderId="15" xfId="0" applyBorder="1" applyAlignment="1">
      <alignment horizontal="center"/>
    </xf>
    <xf numFmtId="0" fontId="0" fillId="0" borderId="3" xfId="0" applyBorder="1" applyAlignment="1">
      <alignment horizontal="left"/>
    </xf>
    <xf numFmtId="0" fontId="0" fillId="0" borderId="16" xfId="0" applyBorder="1" applyAlignment="1">
      <alignment horizontal="left"/>
    </xf>
    <xf numFmtId="0" fontId="14" fillId="3" borderId="17" xfId="0" applyFont="1" applyFill="1" applyBorder="1" applyAlignment="1">
      <alignment horizontal="center"/>
    </xf>
    <xf numFmtId="0" fontId="14" fillId="3" borderId="19" xfId="0" applyFont="1" applyFill="1" applyBorder="1" applyAlignment="1">
      <alignment horizontal="center"/>
    </xf>
    <xf numFmtId="0" fontId="14" fillId="3" borderId="10" xfId="0" applyFont="1" applyFill="1" applyBorder="1" applyAlignment="1">
      <alignment horizontal="center"/>
    </xf>
    <xf numFmtId="0" fontId="0" fillId="0" borderId="20" xfId="0" applyBorder="1" applyAlignment="1">
      <alignment horizontal="center"/>
    </xf>
    <xf numFmtId="0" fontId="0" fillId="0" borderId="2" xfId="0" applyBorder="1" applyAlignment="1">
      <alignment horizontal="left"/>
    </xf>
    <xf numFmtId="0" fontId="0" fillId="0" borderId="11" xfId="0"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0" fillId="0" borderId="0" xfId="0" applyAlignment="1">
      <alignment horizontal="center"/>
    </xf>
    <xf numFmtId="0" fontId="0" fillId="0" borderId="6" xfId="0" applyBorder="1" applyAlignment="1">
      <alignment horizontal="center"/>
    </xf>
    <xf numFmtId="0" fontId="0" fillId="0" borderId="8" xfId="0" applyBorder="1" applyAlignment="1">
      <alignment horizontal="center"/>
    </xf>
    <xf numFmtId="0" fontId="11" fillId="0" borderId="11" xfId="0" applyFont="1" applyBorder="1" applyAlignment="1">
      <alignment horizontal="center"/>
    </xf>
    <xf numFmtId="0" fontId="11" fillId="0" borderId="28" xfId="0" applyFont="1" applyBorder="1" applyAlignment="1">
      <alignment horizontal="center"/>
    </xf>
    <xf numFmtId="0" fontId="14" fillId="3" borderId="12" xfId="0" applyFont="1" applyFill="1" applyBorder="1" applyAlignment="1">
      <alignment horizontal="center"/>
    </xf>
    <xf numFmtId="0" fontId="14" fillId="3" borderId="26" xfId="0" applyFont="1" applyFill="1" applyBorder="1" applyAlignment="1">
      <alignment horizontal="center"/>
    </xf>
    <xf numFmtId="0" fontId="0" fillId="0" borderId="12" xfId="0" applyBorder="1"/>
    <xf numFmtId="0" fontId="11" fillId="0" borderId="23" xfId="0" applyFont="1" applyBorder="1" applyAlignment="1">
      <alignment horizontal="center"/>
    </xf>
    <xf numFmtId="0" fontId="11" fillId="0" borderId="33" xfId="0" applyFont="1" applyBorder="1" applyAlignment="1">
      <alignment horizontal="center"/>
    </xf>
    <xf numFmtId="0" fontId="11" fillId="0" borderId="25" xfId="0" applyFont="1" applyBorder="1" applyAlignment="1">
      <alignment horizontal="center"/>
    </xf>
    <xf numFmtId="0" fontId="17" fillId="0" borderId="3" xfId="0" applyFont="1" applyBorder="1"/>
    <xf numFmtId="0" fontId="17" fillId="0" borderId="14" xfId="0" applyFont="1" applyBorder="1" applyAlignment="1">
      <alignment horizontal="center"/>
    </xf>
    <xf numFmtId="1" fontId="0" fillId="0" borderId="6" xfId="0" applyNumberFormat="1" applyBorder="1" applyAlignment="1">
      <alignment horizontal="center"/>
    </xf>
    <xf numFmtId="1" fontId="0" fillId="0" borderId="8" xfId="0" applyNumberFormat="1" applyBorder="1" applyAlignment="1">
      <alignment horizontal="center"/>
    </xf>
    <xf numFmtId="1" fontId="17" fillId="0" borderId="6" xfId="0" applyNumberFormat="1" applyFont="1" applyBorder="1" applyAlignment="1">
      <alignment horizontal="center"/>
    </xf>
    <xf numFmtId="0" fontId="10" fillId="0" borderId="33" xfId="0" applyFont="1" applyBorder="1" applyAlignment="1">
      <alignment horizontal="center"/>
    </xf>
    <xf numFmtId="164" fontId="0" fillId="0" borderId="0" xfId="1" applyFont="1" applyBorder="1" applyAlignment="1" applyProtection="1">
      <alignment horizontal="center"/>
    </xf>
    <xf numFmtId="0" fontId="14" fillId="4" borderId="33" xfId="0" applyFont="1" applyFill="1" applyBorder="1" applyAlignment="1">
      <alignment horizontal="center"/>
    </xf>
    <xf numFmtId="0" fontId="14" fillId="4" borderId="24" xfId="0" applyFont="1" applyFill="1" applyBorder="1" applyAlignment="1">
      <alignment horizontal="center"/>
    </xf>
    <xf numFmtId="0" fontId="14" fillId="4" borderId="25" xfId="0" applyFont="1" applyFill="1" applyBorder="1" applyAlignment="1">
      <alignment horizontal="center"/>
    </xf>
    <xf numFmtId="0" fontId="14" fillId="4" borderId="23" xfId="0" applyFont="1" applyFill="1"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11" fillId="0" borderId="35" xfId="0" applyFont="1" applyBorder="1" applyAlignment="1">
      <alignment horizontal="center"/>
    </xf>
    <xf numFmtId="0" fontId="16" fillId="0" borderId="14" xfId="0" applyFont="1" applyBorder="1" applyAlignment="1">
      <alignment horizontal="center" vertical="center" wrapText="1"/>
    </xf>
    <xf numFmtId="0" fontId="16" fillId="0" borderId="3" xfId="0" applyFont="1" applyBorder="1" applyAlignment="1">
      <alignment horizontal="center" vertical="center" wrapText="1"/>
    </xf>
    <xf numFmtId="9" fontId="16" fillId="0" borderId="29" xfId="0" applyNumberFormat="1"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27" xfId="0" applyFont="1" applyBorder="1" applyAlignment="1">
      <alignment horizontal="center" vertical="center" wrapText="1"/>
    </xf>
    <xf numFmtId="9" fontId="16" fillId="0" borderId="30" xfId="0" applyNumberFormat="1" applyFont="1" applyBorder="1" applyAlignment="1">
      <alignment horizontal="center" vertical="center" wrapText="1"/>
    </xf>
    <xf numFmtId="0" fontId="21" fillId="0" borderId="25" xfId="4" applyFont="1" applyFill="1" applyBorder="1" applyAlignment="1">
      <alignment horizontal="center" vertical="center" wrapText="1"/>
    </xf>
    <xf numFmtId="0" fontId="17" fillId="0" borderId="3" xfId="0" applyFont="1" applyBorder="1" applyAlignment="1">
      <alignment horizontal="center" vertical="center" wrapText="1"/>
    </xf>
    <xf numFmtId="0" fontId="27" fillId="0" borderId="0" xfId="0" applyFont="1" applyAlignment="1">
      <alignment horizontal="left"/>
    </xf>
    <xf numFmtId="0" fontId="0" fillId="0" borderId="0" xfId="0" applyAlignment="1">
      <alignment horizontal="center" vertical="center" wrapText="1"/>
    </xf>
    <xf numFmtId="0" fontId="17" fillId="0" borderId="14" xfId="0" applyFont="1" applyBorder="1" applyAlignment="1">
      <alignment horizontal="center" vertical="center" wrapText="1"/>
    </xf>
    <xf numFmtId="0" fontId="11" fillId="0" borderId="12" xfId="0" applyFont="1" applyBorder="1" applyAlignment="1">
      <alignment horizontal="center"/>
    </xf>
    <xf numFmtId="0" fontId="11" fillId="0" borderId="13" xfId="0" applyFont="1" applyBorder="1" applyAlignment="1">
      <alignment horizontal="center"/>
    </xf>
    <xf numFmtId="1" fontId="0" fillId="0" borderId="13" xfId="0" applyNumberFormat="1" applyBorder="1" applyAlignment="1">
      <alignment horizontal="center"/>
    </xf>
    <xf numFmtId="0" fontId="8" fillId="5" borderId="38" xfId="0" applyFont="1" applyFill="1" applyBorder="1" applyAlignment="1">
      <alignment horizontal="center" vertical="center"/>
    </xf>
    <xf numFmtId="2" fontId="8" fillId="0" borderId="13" xfId="0" applyNumberFormat="1" applyFont="1" applyBorder="1" applyAlignment="1">
      <alignment horizontal="center"/>
    </xf>
    <xf numFmtId="2" fontId="8" fillId="0" borderId="6" xfId="0" applyNumberFormat="1" applyFont="1" applyBorder="1" applyAlignment="1">
      <alignment horizontal="center"/>
    </xf>
    <xf numFmtId="2" fontId="8" fillId="5" borderId="38" xfId="0" applyNumberFormat="1" applyFont="1" applyFill="1" applyBorder="1" applyAlignment="1">
      <alignment horizontal="center" vertical="center"/>
    </xf>
    <xf numFmtId="2" fontId="8" fillId="5" borderId="6" xfId="0" applyNumberFormat="1" applyFont="1" applyFill="1" applyBorder="1" applyAlignment="1">
      <alignment horizontal="center" vertical="center"/>
    </xf>
    <xf numFmtId="2" fontId="8" fillId="5" borderId="39" xfId="0" applyNumberFormat="1" applyFont="1" applyFill="1" applyBorder="1" applyAlignment="1">
      <alignment horizontal="center" vertical="center"/>
    </xf>
    <xf numFmtId="2" fontId="8" fillId="5" borderId="40" xfId="0" applyNumberFormat="1" applyFont="1" applyFill="1" applyBorder="1" applyAlignment="1">
      <alignment horizontal="center" vertical="center"/>
    </xf>
    <xf numFmtId="2" fontId="8" fillId="5" borderId="30" xfId="0" applyNumberFormat="1" applyFont="1" applyFill="1" applyBorder="1" applyAlignment="1">
      <alignment horizontal="center" vertical="center"/>
    </xf>
    <xf numFmtId="166" fontId="17" fillId="5" borderId="41" xfId="0" applyNumberFormat="1" applyFont="1" applyFill="1" applyBorder="1" applyAlignment="1">
      <alignment horizontal="center" vertical="center"/>
    </xf>
    <xf numFmtId="166" fontId="17" fillId="5" borderId="38" xfId="0" applyNumberFormat="1" applyFont="1" applyFill="1" applyBorder="1" applyAlignment="1">
      <alignment horizontal="center" vertical="center"/>
    </xf>
    <xf numFmtId="166" fontId="17" fillId="5" borderId="6" xfId="0" applyNumberFormat="1" applyFont="1" applyFill="1" applyBorder="1" applyAlignment="1">
      <alignment horizontal="center" vertical="center"/>
    </xf>
    <xf numFmtId="166" fontId="17" fillId="5" borderId="42" xfId="0" applyNumberFormat="1" applyFont="1" applyFill="1" applyBorder="1" applyAlignment="1">
      <alignment horizontal="center" vertical="center"/>
    </xf>
    <xf numFmtId="166" fontId="17" fillId="5" borderId="8" xfId="0" applyNumberFormat="1" applyFont="1" applyFill="1" applyBorder="1" applyAlignment="1">
      <alignment horizontal="center" vertical="center"/>
    </xf>
    <xf numFmtId="0" fontId="8" fillId="5" borderId="43" xfId="0" applyFont="1" applyFill="1" applyBorder="1" applyAlignment="1">
      <alignment horizontal="center" vertical="center"/>
    </xf>
    <xf numFmtId="0" fontId="8" fillId="5" borderId="44" xfId="0" applyFont="1" applyFill="1" applyBorder="1" applyAlignment="1">
      <alignment horizontal="center" vertical="center"/>
    </xf>
    <xf numFmtId="0" fontId="8" fillId="5" borderId="41" xfId="0" applyFont="1" applyFill="1" applyBorder="1" applyAlignment="1">
      <alignment horizontal="center" vertical="center"/>
    </xf>
    <xf numFmtId="0" fontId="8" fillId="5" borderId="16" xfId="0" applyFont="1" applyFill="1" applyBorder="1" applyAlignment="1">
      <alignment horizontal="center" vertical="center"/>
    </xf>
    <xf numFmtId="0" fontId="8" fillId="5" borderId="8" xfId="0" applyFont="1" applyFill="1" applyBorder="1" applyAlignment="1">
      <alignment horizontal="center" vertical="center"/>
    </xf>
    <xf numFmtId="166" fontId="0" fillId="0" borderId="0" xfId="0" applyNumberFormat="1"/>
    <xf numFmtId="0" fontId="11" fillId="0" borderId="0" xfId="0" applyFont="1" applyAlignment="1">
      <alignment horizontal="center"/>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27" xfId="0" applyFont="1" applyBorder="1" applyAlignment="1">
      <alignment horizontal="center" vertical="center" wrapText="1"/>
    </xf>
    <xf numFmtId="9" fontId="25" fillId="0" borderId="6" xfId="0" applyNumberFormat="1" applyFont="1" applyBorder="1" applyAlignment="1">
      <alignment horizontal="center" vertical="center" wrapText="1"/>
    </xf>
    <xf numFmtId="9" fontId="25" fillId="0" borderId="8" xfId="0" applyNumberFormat="1" applyFont="1" applyBorder="1" applyAlignment="1">
      <alignment horizontal="center" vertical="center" wrapText="1"/>
    </xf>
    <xf numFmtId="1" fontId="0" fillId="0" borderId="0" xfId="0" applyNumberFormat="1"/>
    <xf numFmtId="0" fontId="0" fillId="0" borderId="48" xfId="0" applyBorder="1" applyAlignment="1">
      <alignment horizontal="center"/>
    </xf>
    <xf numFmtId="1" fontId="0" fillId="0" borderId="37" xfId="0" applyNumberFormat="1" applyBorder="1" applyAlignment="1">
      <alignment horizontal="center"/>
    </xf>
    <xf numFmtId="1" fontId="0" fillId="0" borderId="45" xfId="0" applyNumberFormat="1" applyBorder="1" applyAlignment="1">
      <alignment horizontal="center"/>
    </xf>
    <xf numFmtId="0" fontId="0" fillId="0" borderId="49" xfId="0" applyBorder="1" applyAlignment="1">
      <alignment horizontal="center"/>
    </xf>
    <xf numFmtId="165" fontId="0" fillId="0" borderId="37" xfId="0" applyNumberFormat="1" applyBorder="1" applyAlignment="1">
      <alignment horizontal="center"/>
    </xf>
    <xf numFmtId="165" fontId="0" fillId="0" borderId="45" xfId="0" applyNumberFormat="1" applyBorder="1" applyAlignment="1">
      <alignment horizontal="center"/>
    </xf>
    <xf numFmtId="165" fontId="0" fillId="0" borderId="50" xfId="0" applyNumberFormat="1" applyBorder="1" applyAlignment="1">
      <alignment horizontal="center"/>
    </xf>
    <xf numFmtId="165" fontId="0" fillId="0" borderId="51" xfId="0" applyNumberFormat="1" applyBorder="1" applyAlignment="1">
      <alignment horizontal="center"/>
    </xf>
    <xf numFmtId="165" fontId="0" fillId="0" borderId="37" xfId="1" applyNumberFormat="1" applyFont="1" applyBorder="1" applyAlignment="1">
      <alignment horizontal="center"/>
    </xf>
    <xf numFmtId="165" fontId="0" fillId="0" borderId="45" xfId="1" applyNumberFormat="1" applyFont="1" applyBorder="1" applyAlignment="1">
      <alignment horizontal="center"/>
    </xf>
    <xf numFmtId="165" fontId="0" fillId="0" borderId="50" xfId="1" applyNumberFormat="1" applyFont="1" applyBorder="1" applyAlignment="1">
      <alignment horizontal="center"/>
    </xf>
    <xf numFmtId="1" fontId="0" fillId="0" borderId="50" xfId="0" applyNumberFormat="1" applyBorder="1" applyAlignment="1">
      <alignment horizontal="center"/>
    </xf>
    <xf numFmtId="1" fontId="0" fillId="0" borderId="51" xfId="0" applyNumberFormat="1" applyBorder="1" applyAlignment="1">
      <alignment horizontal="center"/>
    </xf>
    <xf numFmtId="0" fontId="9"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vertical="center"/>
    </xf>
    <xf numFmtId="0" fontId="21" fillId="0" borderId="23"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33" xfId="0" applyFont="1" applyBorder="1" applyAlignment="1">
      <alignment horizontal="center" vertical="center" wrapText="1"/>
    </xf>
    <xf numFmtId="0" fontId="0" fillId="0" borderId="0" xfId="0" applyAlignment="1">
      <alignment wrapText="1"/>
    </xf>
    <xf numFmtId="0" fontId="23" fillId="0" borderId="0" xfId="0" applyFont="1" applyAlignment="1">
      <alignment horizontal="center" vertical="center" wrapText="1"/>
    </xf>
    <xf numFmtId="0" fontId="31" fillId="0" borderId="0" xfId="0" applyFont="1" applyAlignment="1">
      <alignment vertical="center"/>
    </xf>
    <xf numFmtId="0" fontId="0" fillId="0" borderId="29" xfId="0" applyBorder="1"/>
    <xf numFmtId="0" fontId="0" fillId="0" borderId="30" xfId="0" applyBorder="1"/>
    <xf numFmtId="0" fontId="26" fillId="0" borderId="23" xfId="0" applyFont="1" applyBorder="1" applyAlignment="1">
      <alignment horizontal="center" vertical="center" wrapText="1"/>
    </xf>
    <xf numFmtId="0" fontId="26" fillId="0" borderId="33" xfId="0" applyFont="1" applyBorder="1" applyAlignment="1">
      <alignment horizontal="center" vertical="center" wrapText="1"/>
    </xf>
    <xf numFmtId="0" fontId="28" fillId="0" borderId="0" xfId="0" applyFont="1"/>
    <xf numFmtId="0" fontId="0" fillId="0" borderId="0" xfId="0" applyAlignment="1">
      <alignment horizontal="center" vertical="center"/>
    </xf>
    <xf numFmtId="16" fontId="0" fillId="0" borderId="0" xfId="0" applyNumberFormat="1" applyAlignment="1">
      <alignment horizontal="center" vertical="center" wrapText="1"/>
    </xf>
    <xf numFmtId="0" fontId="7" fillId="0" borderId="14" xfId="0" applyFont="1" applyBorder="1"/>
    <xf numFmtId="0" fontId="7" fillId="0" borderId="15" xfId="0" applyFont="1" applyBorder="1"/>
    <xf numFmtId="0" fontId="30" fillId="0" borderId="0" xfId="0" applyFont="1" applyAlignment="1">
      <alignment horizontal="right" vertical="center"/>
    </xf>
    <xf numFmtId="1" fontId="33" fillId="0" borderId="6" xfId="0" applyNumberFormat="1" applyFont="1" applyBorder="1" applyAlignment="1">
      <alignment horizontal="center"/>
    </xf>
    <xf numFmtId="1" fontId="33" fillId="0" borderId="8" xfId="0" applyNumberFormat="1" applyFont="1" applyBorder="1" applyAlignment="1">
      <alignment horizontal="center"/>
    </xf>
    <xf numFmtId="0" fontId="34" fillId="0" borderId="0" xfId="0" applyFont="1"/>
    <xf numFmtId="0" fontId="35" fillId="0" borderId="0" xfId="0" applyFont="1"/>
    <xf numFmtId="1" fontId="29" fillId="0" borderId="6" xfId="0" applyNumberFormat="1" applyFont="1" applyBorder="1" applyAlignment="1">
      <alignment horizontal="center"/>
    </xf>
    <xf numFmtId="0" fontId="0" fillId="0" borderId="2" xfId="0" applyBorder="1"/>
    <xf numFmtId="0" fontId="36" fillId="0" borderId="3" xfId="0" applyFont="1" applyBorder="1"/>
    <xf numFmtId="0" fontId="7" fillId="0" borderId="3" xfId="0" applyFont="1" applyBorder="1"/>
    <xf numFmtId="0" fontId="37" fillId="0" borderId="16" xfId="0" applyFont="1" applyBorder="1"/>
    <xf numFmtId="1" fontId="0" fillId="0" borderId="55" xfId="0" applyNumberFormat="1" applyBorder="1" applyAlignment="1">
      <alignment horizontal="center"/>
    </xf>
    <xf numFmtId="164" fontId="6" fillId="0" borderId="6" xfId="1" applyBorder="1" applyAlignment="1">
      <alignment horizontal="center"/>
    </xf>
    <xf numFmtId="164" fontId="6" fillId="0" borderId="8" xfId="1" applyBorder="1" applyAlignment="1">
      <alignment horizontal="center"/>
    </xf>
    <xf numFmtId="0" fontId="25" fillId="0" borderId="0" xfId="0" applyFont="1" applyAlignment="1">
      <alignment horizontal="center" vertical="center" wrapText="1"/>
    </xf>
    <xf numFmtId="1" fontId="0" fillId="0" borderId="2" xfId="0" applyNumberFormat="1" applyBorder="1" applyAlignment="1">
      <alignment horizontal="center"/>
    </xf>
    <xf numFmtId="1" fontId="25" fillId="0" borderId="3" xfId="0" applyNumberFormat="1" applyFont="1" applyBorder="1" applyAlignment="1">
      <alignment horizontal="center" vertical="center" wrapText="1"/>
    </xf>
    <xf numFmtId="1" fontId="25" fillId="0" borderId="16" xfId="0" applyNumberFormat="1" applyFont="1" applyBorder="1" applyAlignment="1">
      <alignment horizontal="center" vertical="center" wrapText="1"/>
    </xf>
    <xf numFmtId="0" fontId="30" fillId="5" borderId="46" xfId="0" applyFont="1" applyFill="1" applyBorder="1" applyAlignment="1">
      <alignment horizontal="right" vertical="center"/>
    </xf>
    <xf numFmtId="0" fontId="30" fillId="5" borderId="46" xfId="0" applyFont="1" applyFill="1" applyBorder="1" applyAlignment="1">
      <alignment vertical="center"/>
    </xf>
    <xf numFmtId="0" fontId="29" fillId="0" borderId="48" xfId="0" applyFont="1" applyBorder="1" applyAlignment="1">
      <alignment horizontal="center" wrapText="1"/>
    </xf>
    <xf numFmtId="0" fontId="17" fillId="0" borderId="0" xfId="0" applyFont="1" applyAlignment="1">
      <alignment horizontal="center" vertical="center"/>
    </xf>
    <xf numFmtId="0" fontId="17" fillId="5" borderId="35" xfId="0" applyFont="1" applyFill="1" applyBorder="1" applyAlignment="1">
      <alignment horizontal="center" vertical="center"/>
    </xf>
    <xf numFmtId="0" fontId="17" fillId="5" borderId="33" xfId="0" applyFont="1" applyFill="1" applyBorder="1" applyAlignment="1">
      <alignment horizontal="left" vertical="center"/>
    </xf>
    <xf numFmtId="0" fontId="17" fillId="5" borderId="47" xfId="0" applyFont="1" applyFill="1" applyBorder="1" applyAlignment="1">
      <alignment horizontal="center" vertical="center"/>
    </xf>
    <xf numFmtId="0" fontId="17" fillId="5" borderId="48" xfId="0" applyFont="1" applyFill="1" applyBorder="1" applyAlignment="1">
      <alignment horizontal="center" vertical="center"/>
    </xf>
    <xf numFmtId="0" fontId="17" fillId="5" borderId="37" xfId="0" applyFont="1" applyFill="1" applyBorder="1" applyAlignment="1">
      <alignment horizontal="left" vertical="center"/>
    </xf>
    <xf numFmtId="0" fontId="17" fillId="5" borderId="45" xfId="0" applyFont="1" applyFill="1" applyBorder="1" applyAlignment="1">
      <alignment horizontal="center" vertical="center"/>
    </xf>
    <xf numFmtId="0" fontId="18" fillId="0" borderId="0" xfId="0" applyFont="1" applyAlignment="1">
      <alignment horizontal="left"/>
    </xf>
    <xf numFmtId="3" fontId="5" fillId="0" borderId="0" xfId="0" applyNumberFormat="1" applyFont="1" applyAlignment="1">
      <alignment horizontal="center"/>
    </xf>
    <xf numFmtId="0" fontId="19" fillId="0" borderId="0" xfId="3" applyAlignment="1">
      <alignment horizontal="left" vertical="center"/>
    </xf>
    <xf numFmtId="0" fontId="17" fillId="0" borderId="45" xfId="0" applyFont="1" applyBorder="1" applyAlignment="1">
      <alignment horizontal="center" vertical="center"/>
    </xf>
    <xf numFmtId="0" fontId="17" fillId="5" borderId="49" xfId="0" applyFont="1" applyFill="1" applyBorder="1" applyAlignment="1">
      <alignment horizontal="center" vertical="center"/>
    </xf>
    <xf numFmtId="0" fontId="17" fillId="5" borderId="50" xfId="0" applyFont="1" applyFill="1" applyBorder="1" applyAlignment="1">
      <alignment horizontal="left" vertical="center"/>
    </xf>
    <xf numFmtId="0" fontId="17" fillId="0" borderId="51" xfId="0" applyFont="1" applyBorder="1" applyAlignment="1">
      <alignment horizontal="center" vertical="center"/>
    </xf>
    <xf numFmtId="0" fontId="11" fillId="0" borderId="58" xfId="0" applyFont="1" applyBorder="1" applyAlignment="1">
      <alignment horizontal="center"/>
    </xf>
    <xf numFmtId="0" fontId="11" fillId="0" borderId="57" xfId="0" applyFont="1" applyBorder="1" applyAlignment="1">
      <alignment horizontal="center"/>
    </xf>
    <xf numFmtId="1" fontId="6" fillId="0" borderId="6" xfId="1" applyNumberFormat="1" applyBorder="1" applyAlignment="1">
      <alignment horizontal="center"/>
    </xf>
    <xf numFmtId="1" fontId="38" fillId="0" borderId="6" xfId="0" applyNumberFormat="1" applyFont="1" applyBorder="1" applyAlignment="1">
      <alignment horizontal="center"/>
    </xf>
    <xf numFmtId="164" fontId="6" fillId="0" borderId="0" xfId="1" applyAlignment="1">
      <alignment horizontal="center"/>
    </xf>
    <xf numFmtId="164" fontId="6" fillId="0" borderId="0" xfId="1"/>
    <xf numFmtId="0" fontId="11" fillId="0" borderId="33" xfId="0" applyFont="1" applyBorder="1"/>
    <xf numFmtId="0" fontId="11" fillId="0" borderId="25" xfId="0" applyFont="1" applyBorder="1"/>
    <xf numFmtId="0" fontId="0" fillId="0" borderId="11" xfId="0" applyBorder="1"/>
    <xf numFmtId="0" fontId="0" fillId="0" borderId="14" xfId="0" applyBorder="1"/>
    <xf numFmtId="1" fontId="0" fillId="0" borderId="14" xfId="0" applyNumberFormat="1" applyBorder="1" applyAlignment="1">
      <alignment wrapText="1"/>
    </xf>
    <xf numFmtId="1" fontId="11" fillId="0" borderId="0" xfId="0" applyNumberFormat="1" applyFont="1" applyAlignment="1">
      <alignment horizontal="center"/>
    </xf>
    <xf numFmtId="0" fontId="0" fillId="0" borderId="15" xfId="0" applyBorder="1"/>
    <xf numFmtId="0" fontId="10" fillId="3" borderId="35" xfId="0" applyFont="1" applyFill="1" applyBorder="1" applyAlignment="1">
      <alignment horizontal="center"/>
    </xf>
    <xf numFmtId="0" fontId="10" fillId="0" borderId="47" xfId="0" applyFont="1" applyBorder="1" applyAlignment="1">
      <alignment horizontal="center"/>
    </xf>
    <xf numFmtId="0" fontId="10" fillId="3" borderId="33" xfId="0" applyFont="1" applyFill="1" applyBorder="1" applyAlignment="1">
      <alignment horizontal="center"/>
    </xf>
    <xf numFmtId="0" fontId="10" fillId="0" borderId="35" xfId="0" applyFont="1" applyBorder="1" applyAlignment="1">
      <alignment horizontal="center"/>
    </xf>
    <xf numFmtId="0" fontId="32" fillId="0" borderId="3" xfId="0" applyFont="1" applyBorder="1" applyAlignment="1">
      <alignment horizontal="center"/>
    </xf>
    <xf numFmtId="0" fontId="32" fillId="0" borderId="16" xfId="0" applyFont="1" applyBorder="1" applyAlignment="1">
      <alignment horizontal="center"/>
    </xf>
    <xf numFmtId="0" fontId="0" fillId="0" borderId="16" xfId="0" applyBorder="1" applyAlignment="1">
      <alignment horizontal="center"/>
    </xf>
    <xf numFmtId="0" fontId="10" fillId="3" borderId="56" xfId="0" applyFont="1" applyFill="1" applyBorder="1" applyAlignment="1">
      <alignment horizontal="center"/>
    </xf>
    <xf numFmtId="0" fontId="0" fillId="0" borderId="60" xfId="0" applyBorder="1" applyAlignment="1">
      <alignment horizontal="center"/>
    </xf>
    <xf numFmtId="1" fontId="0" fillId="0" borderId="3" xfId="0" applyNumberFormat="1" applyBorder="1" applyAlignment="1">
      <alignment horizontal="center"/>
    </xf>
    <xf numFmtId="1" fontId="0" fillId="0" borderId="16" xfId="0" applyNumberFormat="1" applyBorder="1" applyAlignment="1">
      <alignment horizontal="center"/>
    </xf>
    <xf numFmtId="0" fontId="11" fillId="0" borderId="35" xfId="0" applyFont="1" applyBorder="1"/>
    <xf numFmtId="164" fontId="6" fillId="0" borderId="0" xfId="1" applyBorder="1" applyAlignment="1">
      <alignment horizontal="center"/>
    </xf>
    <xf numFmtId="0" fontId="14" fillId="4" borderId="48" xfId="0" applyFont="1" applyFill="1" applyBorder="1" applyAlignment="1">
      <alignment horizontal="center"/>
    </xf>
    <xf numFmtId="0" fontId="14" fillId="4" borderId="37" xfId="0" applyFont="1" applyFill="1" applyBorder="1" applyAlignment="1">
      <alignment horizontal="center"/>
    </xf>
    <xf numFmtId="0" fontId="10" fillId="0" borderId="45" xfId="0" applyFont="1" applyBorder="1" applyAlignment="1">
      <alignment horizontal="center"/>
    </xf>
    <xf numFmtId="1" fontId="17" fillId="0" borderId="45" xfId="0" applyNumberFormat="1" applyFont="1" applyBorder="1" applyAlignment="1">
      <alignment horizontal="center"/>
    </xf>
    <xf numFmtId="165" fontId="0" fillId="0" borderId="0" xfId="0" applyNumberFormat="1" applyAlignment="1">
      <alignment horizontal="center"/>
    </xf>
    <xf numFmtId="165" fontId="0" fillId="0" borderId="0" xfId="1" applyNumberFormat="1" applyFont="1" applyBorder="1" applyAlignment="1">
      <alignment horizontal="center"/>
    </xf>
    <xf numFmtId="0" fontId="10" fillId="0" borderId="48" xfId="0" applyFont="1" applyBorder="1" applyAlignment="1">
      <alignment horizontal="center"/>
    </xf>
    <xf numFmtId="0" fontId="10" fillId="0" borderId="37" xfId="0" applyFont="1" applyBorder="1" applyAlignment="1">
      <alignment horizontal="center"/>
    </xf>
    <xf numFmtId="0" fontId="16" fillId="0" borderId="0" xfId="0" applyFont="1" applyAlignment="1">
      <alignment horizontal="center" vertical="center" wrapText="1"/>
    </xf>
    <xf numFmtId="0" fontId="16" fillId="0" borderId="56"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26" xfId="0" applyFont="1" applyBorder="1" applyAlignment="1">
      <alignment horizontal="center" vertical="center" wrapText="1"/>
    </xf>
    <xf numFmtId="9" fontId="16" fillId="0" borderId="28"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4" xfId="0" applyFont="1" applyBorder="1" applyAlignment="1">
      <alignment horizontal="center" vertical="center" wrapText="1"/>
    </xf>
    <xf numFmtId="9" fontId="16" fillId="0" borderId="0" xfId="0" applyNumberFormat="1" applyFont="1" applyAlignment="1">
      <alignment horizontal="center" vertical="center" wrapText="1"/>
    </xf>
    <xf numFmtId="0" fontId="12" fillId="0" borderId="0" xfId="4" applyFont="1" applyFill="1" applyBorder="1" applyAlignment="1">
      <alignment vertical="center"/>
    </xf>
    <xf numFmtId="0" fontId="25" fillId="0" borderId="12" xfId="0" applyFont="1" applyBorder="1" applyAlignment="1">
      <alignment horizontal="center" vertical="center" wrapText="1"/>
    </xf>
    <xf numFmtId="0" fontId="0" fillId="0" borderId="29" xfId="0" applyBorder="1" applyAlignment="1">
      <alignment horizontal="center"/>
    </xf>
    <xf numFmtId="0" fontId="0" fillId="0" borderId="27" xfId="0" applyBorder="1" applyAlignment="1">
      <alignment horizontal="center"/>
    </xf>
    <xf numFmtId="0" fontId="0" fillId="0" borderId="30" xfId="0" applyBorder="1" applyAlignment="1">
      <alignment horizontal="center"/>
    </xf>
    <xf numFmtId="0" fontId="0" fillId="0" borderId="6" xfId="0" applyBorder="1"/>
    <xf numFmtId="0" fontId="0" fillId="0" borderId="8" xfId="0" applyBorder="1"/>
    <xf numFmtId="2" fontId="7" fillId="0" borderId="0" xfId="0" applyNumberFormat="1" applyFont="1" applyAlignment="1">
      <alignment horizontal="center"/>
    </xf>
    <xf numFmtId="1" fontId="4" fillId="0" borderId="0" xfId="0" applyNumberFormat="1" applyFont="1" applyAlignment="1">
      <alignment horizontal="center"/>
    </xf>
    <xf numFmtId="0" fontId="30" fillId="0" borderId="0" xfId="0" applyFont="1" applyAlignment="1">
      <alignment vertical="center"/>
    </xf>
    <xf numFmtId="0" fontId="39" fillId="0" borderId="0" xfId="0" applyFont="1" applyAlignment="1">
      <alignment horizontal="left" vertical="center" wrapText="1"/>
    </xf>
    <xf numFmtId="0" fontId="39" fillId="0" borderId="0" xfId="0" applyFont="1" applyAlignment="1">
      <alignment horizontal="right" vertical="center" wrapText="1"/>
    </xf>
    <xf numFmtId="0" fontId="40" fillId="0" borderId="3" xfId="0" applyFont="1" applyBorder="1" applyAlignment="1">
      <alignment horizontal="center"/>
    </xf>
    <xf numFmtId="0" fontId="41" fillId="0" borderId="0" xfId="0" applyFont="1" applyAlignment="1">
      <alignment horizontal="left"/>
    </xf>
    <xf numFmtId="0" fontId="42" fillId="0" borderId="0" xfId="0" applyFont="1"/>
    <xf numFmtId="0" fontId="27" fillId="0" borderId="3" xfId="0" applyFont="1" applyBorder="1" applyAlignment="1">
      <alignment horizontal="center" vertical="center" wrapText="1"/>
    </xf>
    <xf numFmtId="0" fontId="27" fillId="0" borderId="45" xfId="0" applyFont="1" applyBorder="1" applyAlignment="1">
      <alignment horizontal="center" vertical="center" wrapText="1"/>
    </xf>
    <xf numFmtId="0" fontId="27" fillId="0" borderId="0" xfId="0" applyFont="1" applyAlignment="1">
      <alignment horizontal="center" vertical="center" wrapText="1"/>
    </xf>
    <xf numFmtId="0" fontId="17" fillId="5" borderId="60" xfId="0" applyFont="1" applyFill="1" applyBorder="1" applyAlignment="1">
      <alignment horizontal="center" vertical="center"/>
    </xf>
    <xf numFmtId="0" fontId="17" fillId="5" borderId="2" xfId="0" applyFont="1" applyFill="1" applyBorder="1" applyAlignment="1">
      <alignment horizontal="left" vertical="center"/>
    </xf>
    <xf numFmtId="0" fontId="17" fillId="0" borderId="61" xfId="0" applyFont="1" applyBorder="1" applyAlignment="1">
      <alignment horizontal="center" vertical="center"/>
    </xf>
    <xf numFmtId="0" fontId="29" fillId="0" borderId="14" xfId="0" applyFont="1" applyBorder="1" applyAlignment="1">
      <alignment horizontal="center" wrapText="1"/>
    </xf>
    <xf numFmtId="165" fontId="0" fillId="0" borderId="3" xfId="0" applyNumberFormat="1" applyBorder="1" applyAlignment="1">
      <alignment horizontal="center"/>
    </xf>
    <xf numFmtId="165" fontId="0" fillId="0" borderId="6" xfId="0" applyNumberFormat="1" applyBorder="1" applyAlignment="1">
      <alignment horizontal="center"/>
    </xf>
    <xf numFmtId="0" fontId="43" fillId="0" borderId="0" xfId="0" applyFont="1" applyAlignment="1">
      <alignment horizontal="center" vertical="center" wrapText="1"/>
    </xf>
    <xf numFmtId="0" fontId="43" fillId="0" borderId="27" xfId="0" applyFont="1" applyBorder="1" applyAlignment="1">
      <alignment horizontal="center" vertical="center" wrapText="1"/>
    </xf>
    <xf numFmtId="0" fontId="43" fillId="0" borderId="26" xfId="0" applyFont="1" applyBorder="1" applyAlignment="1">
      <alignment horizontal="center" vertical="center" wrapText="1"/>
    </xf>
    <xf numFmtId="0" fontId="43" fillId="0" borderId="12" xfId="0" applyFont="1" applyBorder="1" applyAlignment="1">
      <alignment horizontal="center" vertical="center" wrapText="1"/>
    </xf>
    <xf numFmtId="0" fontId="43" fillId="0" borderId="3" xfId="0" applyFont="1" applyBorder="1" applyAlignment="1">
      <alignment horizontal="center" vertical="center" wrapText="1"/>
    </xf>
    <xf numFmtId="0" fontId="44" fillId="0" borderId="0" xfId="0" applyFont="1" applyAlignment="1">
      <alignment horizontal="center" vertical="center" wrapText="1"/>
    </xf>
    <xf numFmtId="1" fontId="33" fillId="0" borderId="0" xfId="0" applyNumberFormat="1" applyFont="1" applyAlignment="1">
      <alignment horizontal="center"/>
    </xf>
    <xf numFmtId="1" fontId="0" fillId="0" borderId="0" xfId="0" applyNumberFormat="1" applyAlignment="1">
      <alignment horizontal="center"/>
    </xf>
    <xf numFmtId="0" fontId="25" fillId="0" borderId="64" xfId="0" applyFont="1" applyBorder="1" applyAlignment="1">
      <alignment horizontal="center" vertical="center" wrapText="1"/>
    </xf>
    <xf numFmtId="0" fontId="25" fillId="0" borderId="62" xfId="0" applyFont="1" applyBorder="1" applyAlignment="1">
      <alignment horizontal="center" vertical="center" wrapText="1"/>
    </xf>
    <xf numFmtId="0" fontId="21" fillId="0" borderId="26"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16" xfId="0" applyFont="1" applyBorder="1" applyAlignment="1">
      <alignment horizontal="center" vertical="center" wrapText="1"/>
    </xf>
    <xf numFmtId="164" fontId="6" fillId="0" borderId="0" xfId="1" applyBorder="1" applyAlignment="1">
      <alignment horizontal="center" vertical="center"/>
    </xf>
    <xf numFmtId="0" fontId="0" fillId="0" borderId="0" xfId="0" applyAlignment="1">
      <alignment vertical="center"/>
    </xf>
    <xf numFmtId="0" fontId="14" fillId="0" borderId="23" xfId="0" applyFont="1" applyBorder="1" applyAlignment="1">
      <alignment horizontal="center" wrapText="1"/>
    </xf>
    <xf numFmtId="0" fontId="11" fillId="0" borderId="24" xfId="0" applyFont="1" applyBorder="1" applyAlignment="1">
      <alignment horizontal="center"/>
    </xf>
    <xf numFmtId="49" fontId="46" fillId="0" borderId="56" xfId="0" applyNumberFormat="1" applyFont="1" applyBorder="1" applyAlignment="1">
      <alignment horizontal="center"/>
    </xf>
    <xf numFmtId="0" fontId="46" fillId="0" borderId="12" xfId="0" applyFont="1" applyBorder="1" applyAlignment="1">
      <alignment horizontal="center"/>
    </xf>
    <xf numFmtId="0" fontId="46" fillId="0" borderId="28" xfId="0" applyFont="1" applyBorder="1" applyAlignment="1">
      <alignment horizontal="center" wrapText="1"/>
    </xf>
    <xf numFmtId="49" fontId="46" fillId="0" borderId="35" xfId="0" applyNumberFormat="1" applyFont="1" applyBorder="1" applyAlignment="1">
      <alignment horizontal="center" vertical="center" wrapText="1"/>
    </xf>
    <xf numFmtId="0" fontId="46" fillId="0" borderId="33" xfId="0" applyFont="1" applyBorder="1" applyAlignment="1">
      <alignment horizontal="center" vertical="center" wrapText="1"/>
    </xf>
    <xf numFmtId="0" fontId="46" fillId="0" borderId="47" xfId="0" applyFont="1" applyBorder="1" applyAlignment="1">
      <alignment horizontal="center" vertical="center" wrapText="1"/>
    </xf>
    <xf numFmtId="0" fontId="48" fillId="0" borderId="0" xfId="0" applyFont="1"/>
    <xf numFmtId="0" fontId="3" fillId="0" borderId="3" xfId="0" applyFont="1" applyBorder="1" applyAlignment="1">
      <alignment horizontal="center"/>
    </xf>
    <xf numFmtId="0" fontId="8" fillId="0" borderId="15" xfId="0" applyFont="1" applyBorder="1" applyAlignment="1">
      <alignment horizontal="center"/>
    </xf>
    <xf numFmtId="0" fontId="10" fillId="0" borderId="56" xfId="0" applyFont="1" applyBorder="1" applyAlignment="1">
      <alignment horizontal="center"/>
    </xf>
    <xf numFmtId="0" fontId="10" fillId="0" borderId="12" xfId="0" applyFont="1" applyBorder="1" applyAlignment="1">
      <alignment horizontal="center"/>
    </xf>
    <xf numFmtId="0" fontId="10" fillId="0" borderId="28" xfId="0" applyFont="1" applyBorder="1" applyAlignment="1">
      <alignment horizontal="center"/>
    </xf>
    <xf numFmtId="0" fontId="3" fillId="0" borderId="16" xfId="0" applyFont="1" applyBorder="1" applyAlignment="1">
      <alignment horizontal="center"/>
    </xf>
    <xf numFmtId="0" fontId="3" fillId="0" borderId="12" xfId="0" applyFont="1" applyBorder="1" applyAlignment="1">
      <alignment horizontal="center"/>
    </xf>
    <xf numFmtId="0" fontId="29" fillId="0" borderId="28" xfId="0" applyFont="1" applyBorder="1" applyAlignment="1">
      <alignment horizontal="center"/>
    </xf>
    <xf numFmtId="0" fontId="29" fillId="0" borderId="29" xfId="0" applyFont="1" applyBorder="1" applyAlignment="1">
      <alignment horizontal="center"/>
    </xf>
    <xf numFmtId="0" fontId="3" fillId="0" borderId="14" xfId="0" applyFont="1" applyBorder="1" applyAlignment="1">
      <alignment horizontal="center"/>
    </xf>
    <xf numFmtId="0" fontId="3" fillId="0" borderId="11" xfId="0" applyFont="1" applyBorder="1" applyAlignment="1">
      <alignment horizontal="center"/>
    </xf>
    <xf numFmtId="0" fontId="3" fillId="0" borderId="15" xfId="0" applyFont="1" applyBorder="1" applyAlignment="1">
      <alignment horizontal="center"/>
    </xf>
    <xf numFmtId="0" fontId="29" fillId="0" borderId="6" xfId="0" applyFont="1" applyBorder="1" applyAlignment="1">
      <alignment horizontal="center"/>
    </xf>
    <xf numFmtId="0" fontId="29" fillId="0" borderId="8" xfId="0" applyFont="1" applyBorder="1" applyAlignment="1">
      <alignment horizontal="center"/>
    </xf>
    <xf numFmtId="0" fontId="10" fillId="3" borderId="23" xfId="0" applyFont="1" applyFill="1" applyBorder="1" applyAlignment="1">
      <alignment horizontal="center"/>
    </xf>
    <xf numFmtId="1" fontId="38" fillId="0" borderId="2" xfId="0" applyNumberFormat="1" applyFont="1" applyBorder="1" applyAlignment="1">
      <alignment horizontal="center"/>
    </xf>
    <xf numFmtId="1" fontId="38" fillId="0" borderId="3" xfId="0" applyNumberFormat="1" applyFont="1" applyBorder="1" applyAlignment="1">
      <alignment horizontal="center"/>
    </xf>
    <xf numFmtId="1" fontId="38" fillId="0" borderId="16" xfId="0" applyNumberFormat="1" applyFont="1" applyBorder="1" applyAlignment="1">
      <alignment horizontal="center"/>
    </xf>
    <xf numFmtId="0" fontId="38" fillId="0" borderId="3" xfId="0" applyFont="1" applyBorder="1" applyAlignment="1">
      <alignment horizontal="center"/>
    </xf>
    <xf numFmtId="0" fontId="38" fillId="0" borderId="16" xfId="0" applyFont="1" applyBorder="1" applyAlignment="1">
      <alignment horizontal="center"/>
    </xf>
    <xf numFmtId="0" fontId="0" fillId="5" borderId="0" xfId="0" applyFill="1"/>
    <xf numFmtId="0" fontId="30" fillId="0" borderId="0" xfId="0" applyFont="1"/>
    <xf numFmtId="1" fontId="36" fillId="0" borderId="6" xfId="0" applyNumberFormat="1" applyFont="1" applyBorder="1" applyAlignment="1">
      <alignment horizontal="center"/>
    </xf>
    <xf numFmtId="0" fontId="2" fillId="0" borderId="0" xfId="0" applyFont="1" applyAlignment="1">
      <alignment horizontal="center"/>
    </xf>
    <xf numFmtId="1" fontId="3" fillId="0" borderId="65" xfId="0" applyNumberFormat="1" applyFont="1" applyBorder="1" applyAlignment="1">
      <alignment horizontal="center"/>
    </xf>
    <xf numFmtId="1" fontId="3" fillId="0" borderId="64" xfId="0" applyNumberFormat="1" applyFont="1" applyBorder="1" applyAlignment="1">
      <alignment horizontal="center"/>
    </xf>
    <xf numFmtId="1" fontId="3" fillId="0" borderId="3" xfId="0" applyNumberFormat="1" applyFont="1" applyBorder="1" applyAlignment="1">
      <alignment horizontal="center"/>
    </xf>
    <xf numFmtId="1" fontId="3" fillId="0" borderId="16" xfId="0" applyNumberFormat="1" applyFont="1" applyBorder="1" applyAlignment="1">
      <alignment horizontal="center"/>
    </xf>
    <xf numFmtId="1" fontId="7" fillId="0" borderId="6" xfId="0" applyNumberFormat="1" applyFont="1" applyBorder="1" applyAlignment="1">
      <alignment horizontal="center"/>
    </xf>
    <xf numFmtId="1" fontId="37" fillId="0" borderId="8" xfId="0" applyNumberFormat="1" applyFont="1" applyBorder="1" applyAlignment="1">
      <alignment horizontal="center"/>
    </xf>
    <xf numFmtId="1" fontId="40" fillId="0" borderId="6" xfId="0" applyNumberFormat="1" applyFont="1" applyBorder="1"/>
    <xf numFmtId="164" fontId="6" fillId="0" borderId="37" xfId="1" applyBorder="1"/>
    <xf numFmtId="164" fontId="6" fillId="0" borderId="45" xfId="1" applyBorder="1"/>
    <xf numFmtId="164" fontId="6" fillId="0" borderId="50" xfId="1" applyBorder="1"/>
    <xf numFmtId="164" fontId="6" fillId="0" borderId="51" xfId="1" applyBorder="1"/>
    <xf numFmtId="0" fontId="0" fillId="0" borderId="45" xfId="0" applyBorder="1"/>
    <xf numFmtId="0" fontId="18" fillId="0" borderId="49" xfId="0" applyFont="1" applyBorder="1" applyAlignment="1">
      <alignment horizontal="center"/>
    </xf>
    <xf numFmtId="1" fontId="18" fillId="0" borderId="50" xfId="0" applyNumberFormat="1" applyFont="1" applyBorder="1" applyAlignment="1">
      <alignment horizontal="center"/>
    </xf>
    <xf numFmtId="1" fontId="18" fillId="0" borderId="51" xfId="0" applyNumberFormat="1" applyFont="1" applyBorder="1" applyAlignment="1">
      <alignment horizontal="left"/>
    </xf>
    <xf numFmtId="0" fontId="14" fillId="0" borderId="48" xfId="0" applyFont="1" applyBorder="1" applyAlignment="1">
      <alignment horizontal="center"/>
    </xf>
    <xf numFmtId="0" fontId="14" fillId="0" borderId="37" xfId="0" applyFont="1" applyBorder="1" applyAlignment="1">
      <alignment horizontal="center"/>
    </xf>
    <xf numFmtId="0" fontId="17" fillId="0" borderId="48" xfId="0" applyFont="1" applyBorder="1" applyAlignment="1">
      <alignment horizontal="center"/>
    </xf>
    <xf numFmtId="1" fontId="0" fillId="0" borderId="37" xfId="0" applyNumberFormat="1" applyBorder="1"/>
    <xf numFmtId="1" fontId="18" fillId="0" borderId="51" xfId="0" applyNumberFormat="1" applyFont="1" applyBorder="1" applyAlignment="1">
      <alignment horizontal="center"/>
    </xf>
    <xf numFmtId="1" fontId="0" fillId="0" borderId="0" xfId="0" applyNumberFormat="1" applyAlignment="1">
      <alignment horizontal="left"/>
    </xf>
    <xf numFmtId="0" fontId="0" fillId="0" borderId="27" xfId="0" applyBorder="1"/>
    <xf numFmtId="0" fontId="22" fillId="0" borderId="0" xfId="3" applyFont="1" applyAlignment="1">
      <alignment horizontal="center" vertical="center"/>
    </xf>
    <xf numFmtId="1" fontId="17" fillId="0" borderId="37" xfId="0" applyNumberFormat="1" applyFont="1" applyBorder="1" applyAlignment="1">
      <alignment horizontal="right"/>
    </xf>
    <xf numFmtId="0" fontId="1" fillId="0" borderId="48" xfId="3" applyFont="1" applyBorder="1" applyAlignment="1">
      <alignment horizontal="center" vertical="center"/>
    </xf>
    <xf numFmtId="0" fontId="1" fillId="0" borderId="49" xfId="3" applyFont="1" applyBorder="1" applyAlignment="1">
      <alignment horizontal="center" vertical="center"/>
    </xf>
    <xf numFmtId="0" fontId="16" fillId="0" borderId="0" xfId="0" applyFont="1" applyAlignment="1">
      <alignment horizontal="center"/>
    </xf>
    <xf numFmtId="0" fontId="49" fillId="0" borderId="63" xfId="0" applyFont="1" applyBorder="1" applyAlignment="1">
      <alignment horizontal="center"/>
    </xf>
    <xf numFmtId="0" fontId="49" fillId="0" borderId="0" xfId="0" applyFont="1" applyAlignment="1">
      <alignment horizontal="center"/>
    </xf>
    <xf numFmtId="1" fontId="49" fillId="0" borderId="2" xfId="0" applyNumberFormat="1" applyFont="1" applyBorder="1" applyAlignment="1">
      <alignment horizontal="center"/>
    </xf>
    <xf numFmtId="9" fontId="49" fillId="0" borderId="6" xfId="0" applyNumberFormat="1" applyFont="1" applyBorder="1" applyAlignment="1">
      <alignment horizontal="center"/>
    </xf>
    <xf numFmtId="0" fontId="42" fillId="0" borderId="3" xfId="0" applyFont="1" applyBorder="1" applyAlignment="1">
      <alignment horizontal="center"/>
    </xf>
    <xf numFmtId="0" fontId="42" fillId="0" borderId="0" xfId="0" applyFont="1" applyAlignment="1">
      <alignment horizontal="center"/>
    </xf>
    <xf numFmtId="0" fontId="42" fillId="0" borderId="29" xfId="0" applyFont="1" applyBorder="1" applyAlignment="1">
      <alignment horizontal="center"/>
    </xf>
    <xf numFmtId="0" fontId="42" fillId="0" borderId="16" xfId="0" applyFont="1" applyBorder="1" applyAlignment="1">
      <alignment horizontal="center"/>
    </xf>
    <xf numFmtId="0" fontId="42" fillId="0" borderId="27" xfId="0" applyFont="1" applyBorder="1" applyAlignment="1">
      <alignment horizontal="center"/>
    </xf>
    <xf numFmtId="0" fontId="42" fillId="0" borderId="30" xfId="0" applyFont="1" applyBorder="1" applyAlignment="1">
      <alignment horizontal="center"/>
    </xf>
    <xf numFmtId="49" fontId="16" fillId="0" borderId="6" xfId="0" applyNumberFormat="1" applyFont="1" applyBorder="1" applyAlignment="1">
      <alignment horizontal="center" vertical="center" wrapText="1"/>
    </xf>
    <xf numFmtId="49" fontId="16" fillId="0" borderId="8" xfId="0" applyNumberFormat="1" applyFont="1" applyBorder="1" applyAlignment="1">
      <alignment horizontal="center" vertical="center" wrapText="1"/>
    </xf>
    <xf numFmtId="1" fontId="50" fillId="0" borderId="2" xfId="0" applyNumberFormat="1" applyFont="1" applyBorder="1" applyAlignment="1">
      <alignment horizontal="center" vertical="center" wrapText="1"/>
    </xf>
    <xf numFmtId="1" fontId="50" fillId="0" borderId="29" xfId="0" applyNumberFormat="1" applyFont="1" applyBorder="1" applyAlignment="1">
      <alignment horizontal="center" vertical="center" wrapText="1"/>
    </xf>
    <xf numFmtId="1" fontId="50" fillId="0" borderId="3" xfId="0" applyNumberFormat="1" applyFont="1" applyBorder="1" applyAlignment="1">
      <alignment horizontal="center" vertical="center" wrapText="1"/>
    </xf>
    <xf numFmtId="0" fontId="50" fillId="0" borderId="3" xfId="0" applyFont="1" applyBorder="1" applyAlignment="1">
      <alignment horizontal="center" vertical="center" wrapText="1"/>
    </xf>
    <xf numFmtId="0" fontId="50" fillId="0" borderId="29" xfId="0" applyFont="1" applyBorder="1" applyAlignment="1">
      <alignment horizontal="center" vertical="center" wrapText="1"/>
    </xf>
    <xf numFmtId="1" fontId="50" fillId="0" borderId="16" xfId="0" applyNumberFormat="1" applyFont="1" applyBorder="1" applyAlignment="1">
      <alignment horizontal="center" vertical="center" wrapText="1"/>
    </xf>
    <xf numFmtId="1" fontId="50" fillId="0" borderId="30" xfId="0" applyNumberFormat="1" applyFont="1" applyBorder="1" applyAlignment="1">
      <alignment horizontal="center" vertical="center" wrapText="1"/>
    </xf>
    <xf numFmtId="16" fontId="16" fillId="0" borderId="2" xfId="0" applyNumberFormat="1" applyFont="1" applyBorder="1" applyAlignment="1">
      <alignment horizontal="center"/>
    </xf>
    <xf numFmtId="16" fontId="16" fillId="0" borderId="0" xfId="0" applyNumberFormat="1" applyFont="1" applyAlignment="1">
      <alignment horizontal="center"/>
    </xf>
    <xf numFmtId="0" fontId="16" fillId="0" borderId="29" xfId="0" quotePrefix="1" applyFont="1" applyBorder="1" applyAlignment="1">
      <alignment horizontal="center" vertical="center" wrapText="1"/>
    </xf>
    <xf numFmtId="16" fontId="16" fillId="0" borderId="3" xfId="0" applyNumberFormat="1" applyFont="1" applyBorder="1" applyAlignment="1">
      <alignment horizontal="center"/>
    </xf>
    <xf numFmtId="16" fontId="16" fillId="0" borderId="16" xfId="0" applyNumberFormat="1" applyFont="1" applyBorder="1" applyAlignment="1">
      <alignment horizontal="center"/>
    </xf>
    <xf numFmtId="16" fontId="16" fillId="0" borderId="62" xfId="0" applyNumberFormat="1" applyFont="1" applyBorder="1" applyAlignment="1">
      <alignment horizontal="center"/>
    </xf>
    <xf numFmtId="0" fontId="16" fillId="0" borderId="30" xfId="0" quotePrefix="1" applyFont="1" applyBorder="1" applyAlignment="1">
      <alignment horizontal="center" vertical="center" wrapText="1"/>
    </xf>
    <xf numFmtId="167" fontId="43" fillId="0" borderId="52" xfId="0" applyNumberFormat="1" applyFont="1" applyBorder="1" applyAlignment="1">
      <alignment horizontal="center"/>
    </xf>
    <xf numFmtId="16" fontId="44" fillId="0" borderId="2" xfId="0" applyNumberFormat="1" applyFont="1" applyBorder="1" applyAlignment="1">
      <alignment horizontal="center" vertical="center" wrapText="1"/>
    </xf>
    <xf numFmtId="1" fontId="43" fillId="0" borderId="6" xfId="0" applyNumberFormat="1" applyFont="1" applyBorder="1" applyAlignment="1">
      <alignment horizontal="center" vertical="center" wrapText="1"/>
    </xf>
    <xf numFmtId="167" fontId="43" fillId="0" borderId="53" xfId="0" applyNumberFormat="1" applyFont="1" applyBorder="1" applyAlignment="1">
      <alignment horizontal="center"/>
    </xf>
    <xf numFmtId="16" fontId="44" fillId="0" borderId="3" xfId="0" applyNumberFormat="1" applyFont="1" applyBorder="1" applyAlignment="1">
      <alignment horizontal="center" vertical="center" wrapText="1"/>
    </xf>
    <xf numFmtId="167" fontId="43" fillId="0" borderId="54" xfId="0" applyNumberFormat="1" applyFont="1" applyBorder="1" applyAlignment="1">
      <alignment horizontal="center"/>
    </xf>
    <xf numFmtId="16" fontId="44" fillId="0" borderId="16" xfId="0" applyNumberFormat="1" applyFont="1" applyBorder="1" applyAlignment="1">
      <alignment horizontal="center" vertical="center" wrapText="1"/>
    </xf>
    <xf numFmtId="1" fontId="43" fillId="0" borderId="8" xfId="0" applyNumberFormat="1" applyFont="1" applyBorder="1" applyAlignment="1">
      <alignment horizontal="center" vertical="center" wrapText="1"/>
    </xf>
    <xf numFmtId="0" fontId="51" fillId="0" borderId="0" xfId="0" applyFont="1"/>
    <xf numFmtId="0" fontId="38" fillId="0" borderId="14" xfId="0" applyFont="1" applyBorder="1" applyAlignment="1">
      <alignment horizontal="center"/>
    </xf>
    <xf numFmtId="0" fontId="38" fillId="0" borderId="3" xfId="0" applyFont="1" applyBorder="1"/>
    <xf numFmtId="1" fontId="38" fillId="0" borderId="6" xfId="0" applyNumberFormat="1" applyFont="1" applyBorder="1"/>
    <xf numFmtId="0" fontId="38" fillId="0" borderId="14" xfId="0" applyFont="1" applyBorder="1" applyAlignment="1">
      <alignment horizontal="center" vertical="center"/>
    </xf>
    <xf numFmtId="0" fontId="38" fillId="0" borderId="15" xfId="0" applyFont="1" applyBorder="1" applyAlignment="1">
      <alignment horizontal="center"/>
    </xf>
    <xf numFmtId="0" fontId="38" fillId="0" borderId="16" xfId="0" applyFont="1" applyBorder="1"/>
    <xf numFmtId="1" fontId="38" fillId="0" borderId="8" xfId="0" applyNumberFormat="1" applyFont="1" applyBorder="1"/>
    <xf numFmtId="0" fontId="8" fillId="0" borderId="0" xfId="0" applyFont="1" applyAlignment="1">
      <alignment horizontal="left" vertical="top" wrapText="1"/>
    </xf>
    <xf numFmtId="0" fontId="9" fillId="2" borderId="9" xfId="0" applyFont="1" applyFill="1" applyBorder="1" applyAlignment="1">
      <alignment horizontal="center"/>
    </xf>
    <xf numFmtId="0" fontId="9" fillId="2" borderId="19" xfId="0" applyFont="1" applyFill="1" applyBorder="1" applyAlignment="1">
      <alignment horizontal="center"/>
    </xf>
    <xf numFmtId="0" fontId="9" fillId="2" borderId="59" xfId="0" applyFont="1" applyFill="1" applyBorder="1" applyAlignment="1">
      <alignment horizontal="center"/>
    </xf>
    <xf numFmtId="0" fontId="9" fillId="2" borderId="9"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59" xfId="0" applyFont="1" applyFill="1" applyBorder="1" applyAlignment="1">
      <alignment horizontal="center" vertical="center"/>
    </xf>
    <xf numFmtId="0" fontId="12" fillId="2" borderId="11" xfId="0" applyFont="1" applyFill="1" applyBorder="1" applyAlignment="1">
      <alignment horizontal="center"/>
    </xf>
    <xf numFmtId="0" fontId="12" fillId="2" borderId="26" xfId="0" applyFont="1" applyFill="1" applyBorder="1" applyAlignment="1">
      <alignment horizontal="center"/>
    </xf>
    <xf numFmtId="0" fontId="12" fillId="2" borderId="13" xfId="0" applyFont="1" applyFill="1" applyBorder="1" applyAlignment="1">
      <alignment horizontal="center"/>
    </xf>
    <xf numFmtId="0" fontId="13" fillId="2" borderId="11" xfId="0" applyFont="1" applyFill="1" applyBorder="1" applyAlignment="1">
      <alignment horizontal="center"/>
    </xf>
    <xf numFmtId="0" fontId="13" fillId="2" borderId="26" xfId="0" applyFont="1" applyFill="1" applyBorder="1" applyAlignment="1">
      <alignment horizontal="center"/>
    </xf>
    <xf numFmtId="0" fontId="13" fillId="2" borderId="13" xfId="0" applyFont="1" applyFill="1" applyBorder="1" applyAlignment="1">
      <alignment horizontal="center"/>
    </xf>
    <xf numFmtId="0" fontId="13" fillId="2" borderId="11"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13" xfId="0" applyFont="1" applyFill="1" applyBorder="1" applyAlignment="1">
      <alignment horizontal="center" vertical="center"/>
    </xf>
    <xf numFmtId="0" fontId="12" fillId="2" borderId="17" xfId="4" applyFont="1" applyFill="1" applyBorder="1" applyAlignment="1">
      <alignment horizontal="center" vertical="center"/>
    </xf>
    <xf numFmtId="0" fontId="12" fillId="2" borderId="18" xfId="4" applyFont="1" applyFill="1" applyBorder="1" applyAlignment="1">
      <alignment horizontal="center" vertical="center"/>
    </xf>
    <xf numFmtId="0" fontId="12" fillId="2" borderId="10" xfId="4" applyFont="1" applyFill="1" applyBorder="1" applyAlignment="1">
      <alignment horizontal="center" vertical="center"/>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58" xfId="0" applyFont="1" applyBorder="1" applyAlignment="1">
      <alignment horizontal="center" vertical="center" wrapText="1"/>
    </xf>
    <xf numFmtId="0" fontId="26" fillId="0" borderId="54"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2" xfId="0" applyFont="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3"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27" xfId="0" applyFont="1" applyBorder="1" applyAlignment="1">
      <alignment horizontal="center" vertical="center" wrapText="1"/>
    </xf>
    <xf numFmtId="0" fontId="9" fillId="2" borderId="17" xfId="0" applyFont="1" applyFill="1" applyBorder="1" applyAlignment="1">
      <alignment horizontal="center"/>
    </xf>
    <xf numFmtId="0" fontId="9" fillId="2" borderId="18" xfId="0" applyFont="1" applyFill="1" applyBorder="1" applyAlignment="1">
      <alignment horizontal="center"/>
    </xf>
    <xf numFmtId="0" fontId="9" fillId="2" borderId="10" xfId="0" applyFont="1" applyFill="1" applyBorder="1" applyAlignment="1">
      <alignment horizontal="center"/>
    </xf>
    <xf numFmtId="0" fontId="26" fillId="0" borderId="21"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6" xfId="0" applyFont="1" applyBorder="1" applyAlignment="1">
      <alignment horizontal="center" vertical="center" wrapText="1"/>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0" xfId="0" applyFont="1" applyFill="1" applyBorder="1" applyAlignment="1">
      <alignment horizontal="center" vertical="center"/>
    </xf>
    <xf numFmtId="0" fontId="26" fillId="0" borderId="1"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5" xfId="0" applyFont="1" applyBorder="1" applyAlignment="1">
      <alignment horizontal="center" vertical="center" wrapText="1"/>
    </xf>
    <xf numFmtId="0" fontId="0" fillId="0" borderId="0" xfId="0" applyAlignment="1">
      <alignment horizontal="center" wrapText="1"/>
    </xf>
    <xf numFmtId="0" fontId="7" fillId="0" borderId="0" xfId="0" applyFont="1" applyAlignment="1">
      <alignment horizontal="center"/>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26" fillId="0" borderId="13" xfId="0" applyFont="1" applyBorder="1" applyAlignment="1">
      <alignment horizontal="center" vertical="center" wrapText="1"/>
    </xf>
    <xf numFmtId="0" fontId="26" fillId="0" borderId="22" xfId="0" applyFont="1" applyBorder="1" applyAlignment="1">
      <alignment horizontal="center" vertical="center" wrapText="1"/>
    </xf>
    <xf numFmtId="0" fontId="12" fillId="2" borderId="23" xfId="0" applyFont="1" applyFill="1" applyBorder="1" applyAlignment="1">
      <alignment horizontal="center"/>
    </xf>
    <xf numFmtId="0" fontId="12" fillId="2" borderId="24" xfId="0" applyFont="1" applyFill="1" applyBorder="1" applyAlignment="1">
      <alignment horizontal="center"/>
    </xf>
    <xf numFmtId="0" fontId="12" fillId="2" borderId="25" xfId="0" applyFont="1" applyFill="1" applyBorder="1" applyAlignment="1">
      <alignment horizontal="center"/>
    </xf>
    <xf numFmtId="0" fontId="12" fillId="2" borderId="35" xfId="0" applyFont="1" applyFill="1" applyBorder="1" applyAlignment="1">
      <alignment horizontal="center"/>
    </xf>
    <xf numFmtId="0" fontId="12" fillId="2" borderId="33" xfId="0" applyFont="1" applyFill="1" applyBorder="1" applyAlignment="1">
      <alignment horizontal="center"/>
    </xf>
    <xf numFmtId="0" fontId="12" fillId="2" borderId="47" xfId="0" applyFont="1" applyFill="1" applyBorder="1" applyAlignment="1">
      <alignment horizontal="center"/>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7" fillId="0" borderId="48" xfId="0" applyFont="1" applyBorder="1" applyAlignment="1">
      <alignment horizontal="center" vertical="center"/>
    </xf>
    <xf numFmtId="0" fontId="17" fillId="0" borderId="37" xfId="0" applyFont="1" applyBorder="1" applyAlignment="1">
      <alignment horizontal="center" vertical="center"/>
    </xf>
    <xf numFmtId="0" fontId="16" fillId="0" borderId="37" xfId="0" applyFont="1" applyBorder="1" applyAlignment="1">
      <alignment horizontal="center" vertical="center" wrapText="1"/>
    </xf>
    <xf numFmtId="3" fontId="17" fillId="0" borderId="45" xfId="0" applyNumberFormat="1" applyFont="1" applyBorder="1" applyAlignment="1">
      <alignment horizontal="center" vertical="center"/>
    </xf>
    <xf numFmtId="0" fontId="17" fillId="0" borderId="49" xfId="0" applyFont="1" applyBorder="1" applyAlignment="1">
      <alignment horizontal="center" vertical="center"/>
    </xf>
    <xf numFmtId="0" fontId="17" fillId="0" borderId="50" xfId="0" applyFont="1" applyBorder="1" applyAlignment="1">
      <alignment horizontal="center" vertical="center"/>
    </xf>
    <xf numFmtId="0" fontId="16" fillId="0" borderId="50" xfId="0" applyFont="1" applyBorder="1" applyAlignment="1">
      <alignment horizontal="center" vertical="center" wrapText="1"/>
    </xf>
    <xf numFmtId="3" fontId="0" fillId="0" borderId="45" xfId="0" applyNumberFormat="1" applyBorder="1" applyAlignment="1">
      <alignment horizontal="center" vertical="center"/>
    </xf>
    <xf numFmtId="3" fontId="0" fillId="0" borderId="51" xfId="0" applyNumberFormat="1" applyBorder="1" applyAlignment="1">
      <alignment horizontal="center" vertical="center"/>
    </xf>
    <xf numFmtId="0" fontId="9" fillId="2" borderId="15"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28" xfId="0" applyFont="1" applyFill="1" applyBorder="1" applyAlignment="1">
      <alignment horizontal="center" vertical="center"/>
    </xf>
    <xf numFmtId="0" fontId="0" fillId="0" borderId="0" xfId="0" applyAlignment="1">
      <alignment horizontal="left" vertical="top" wrapText="1"/>
    </xf>
    <xf numFmtId="0" fontId="13" fillId="2" borderId="9" xfId="0" applyFont="1" applyFill="1" applyBorder="1" applyAlignment="1">
      <alignment horizontal="center"/>
    </xf>
    <xf numFmtId="0" fontId="13" fillId="2" borderId="19" xfId="0" applyFont="1" applyFill="1" applyBorder="1" applyAlignment="1">
      <alignment horizontal="center"/>
    </xf>
    <xf numFmtId="0" fontId="13" fillId="2" borderId="59" xfId="0" applyFont="1" applyFill="1" applyBorder="1" applyAlignment="1">
      <alignment horizontal="center"/>
    </xf>
    <xf numFmtId="0" fontId="12" fillId="2" borderId="17" xfId="0" applyFont="1" applyFill="1" applyBorder="1" applyAlignment="1">
      <alignment horizontal="center"/>
    </xf>
    <xf numFmtId="0" fontId="12" fillId="2" borderId="18" xfId="0" applyFont="1" applyFill="1" applyBorder="1" applyAlignment="1">
      <alignment horizontal="center"/>
    </xf>
    <xf numFmtId="0" fontId="12" fillId="2" borderId="10" xfId="0" applyFont="1" applyFill="1" applyBorder="1" applyAlignment="1">
      <alignment horizontal="center"/>
    </xf>
    <xf numFmtId="0" fontId="0" fillId="0" borderId="0" xfId="0" applyAlignment="1">
      <alignment horizontal="left" wrapText="1"/>
    </xf>
    <xf numFmtId="0" fontId="13" fillId="2" borderId="17" xfId="0" applyFont="1" applyFill="1" applyBorder="1" applyAlignment="1">
      <alignment horizontal="center"/>
    </xf>
    <xf numFmtId="0" fontId="13" fillId="2" borderId="18" xfId="0" applyFont="1" applyFill="1" applyBorder="1" applyAlignment="1">
      <alignment horizontal="center"/>
    </xf>
    <xf numFmtId="0" fontId="13" fillId="2" borderId="10" xfId="0" applyFont="1" applyFill="1" applyBorder="1" applyAlignment="1">
      <alignment horizontal="center"/>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5" fillId="2" borderId="17" xfId="0" applyFont="1" applyFill="1" applyBorder="1" applyAlignment="1">
      <alignment horizontal="center"/>
    </xf>
    <xf numFmtId="0" fontId="15" fillId="2" borderId="18" xfId="0" applyFont="1" applyFill="1" applyBorder="1" applyAlignment="1">
      <alignment horizontal="center"/>
    </xf>
    <xf numFmtId="0" fontId="15" fillId="2" borderId="10" xfId="0" applyFont="1" applyFill="1" applyBorder="1" applyAlignment="1">
      <alignment horizont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0" xfId="0" applyFont="1" applyFill="1" applyBorder="1" applyAlignment="1">
      <alignment horizontal="center" vertical="center"/>
    </xf>
  </cellXfs>
  <cellStyles count="5">
    <cellStyle name="Lien hypertexte" xfId="4" builtinId="8"/>
    <cellStyle name="Normal" xfId="0" builtinId="0"/>
    <cellStyle name="Normal 2" xfId="3" xr:uid="{9DEF2E4D-EFC8-4A70-B1ED-DF60A2009AB1}"/>
    <cellStyle name="Pourcentage" xfId="1" builtinId="5"/>
    <cellStyle name="Texte explicatif"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5A5A5"/>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9CDD"/>
      <color rgb="FFF185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5"/>
  <sheetViews>
    <sheetView topLeftCell="E12" zoomScaleNormal="100" workbookViewId="0">
      <selection activeCell="G3" sqref="G3"/>
    </sheetView>
  </sheetViews>
  <sheetFormatPr baseColWidth="10" defaultColWidth="8.5546875" defaultRowHeight="14.4" x14ac:dyDescent="0.3"/>
  <cols>
    <col min="1" max="1" width="9.44140625" style="4" customWidth="1"/>
    <col min="2" max="2" width="33.44140625" style="4" customWidth="1"/>
    <col min="3" max="3" width="33.5546875" style="4" customWidth="1"/>
    <col min="4" max="4" width="18.5546875" style="5" customWidth="1"/>
    <col min="5" max="5" width="29.33203125" style="4" customWidth="1"/>
    <col min="6" max="6" width="12.44140625" style="4" customWidth="1"/>
    <col min="7" max="7" width="10.5546875" style="4" customWidth="1"/>
    <col min="8" max="8" width="49.88671875" style="4" customWidth="1"/>
    <col min="9" max="9" width="29.5546875" style="4" customWidth="1"/>
    <col min="10" max="10" width="26.44140625" style="4" customWidth="1"/>
    <col min="11" max="11" width="16.5546875" style="4" customWidth="1"/>
    <col min="12" max="12" width="26.5546875" style="4" customWidth="1"/>
    <col min="13" max="13" width="16.5546875" style="4" customWidth="1"/>
    <col min="14" max="14" width="27.33203125" style="4" customWidth="1"/>
    <col min="15" max="997" width="9.44140625" style="4" customWidth="1"/>
    <col min="998" max="16384" width="8.5546875" style="4"/>
  </cols>
  <sheetData>
    <row r="1" spans="1:18" ht="16.2" thickBot="1" x14ac:dyDescent="0.35">
      <c r="A1" s="354" t="s">
        <v>271</v>
      </c>
      <c r="B1" s="355"/>
      <c r="C1" s="355"/>
      <c r="D1" s="355"/>
      <c r="E1" s="356"/>
      <c r="G1" s="354" t="s">
        <v>270</v>
      </c>
      <c r="H1" s="355"/>
      <c r="I1" s="356"/>
      <c r="J1" s="111"/>
      <c r="K1" s="357" t="s">
        <v>274</v>
      </c>
      <c r="L1" s="358"/>
      <c r="M1" s="358"/>
      <c r="N1" s="359"/>
    </row>
    <row r="2" spans="1:18" x14ac:dyDescent="0.3">
      <c r="A2" s="177" t="s">
        <v>80</v>
      </c>
      <c r="B2" s="46" t="s">
        <v>24</v>
      </c>
      <c r="C2" s="46" t="s">
        <v>81</v>
      </c>
      <c r="D2" s="46" t="s">
        <v>92</v>
      </c>
      <c r="E2" s="178" t="s">
        <v>243</v>
      </c>
      <c r="G2" s="177" t="s">
        <v>80</v>
      </c>
      <c r="H2" s="179" t="s">
        <v>92</v>
      </c>
      <c r="I2" s="178" t="s">
        <v>243</v>
      </c>
      <c r="J2" s="112"/>
      <c r="K2" s="180" t="s">
        <v>80</v>
      </c>
      <c r="L2" s="46" t="s">
        <v>81</v>
      </c>
      <c r="M2" s="46" t="s">
        <v>92</v>
      </c>
      <c r="N2" s="178" t="s">
        <v>243</v>
      </c>
    </row>
    <row r="3" spans="1:18" x14ac:dyDescent="0.3">
      <c r="A3" s="6">
        <v>2022</v>
      </c>
      <c r="B3" s="10" t="s">
        <v>0</v>
      </c>
      <c r="C3" s="10" t="s">
        <v>7</v>
      </c>
      <c r="D3" s="181">
        <v>6</v>
      </c>
      <c r="E3" s="121" t="s">
        <v>240</v>
      </c>
      <c r="F3"/>
      <c r="G3" s="17">
        <v>2022</v>
      </c>
      <c r="H3" s="144">
        <v>48383.349950698299</v>
      </c>
      <c r="I3" s="214" t="s">
        <v>240</v>
      </c>
      <c r="J3" s="219"/>
      <c r="K3" s="6">
        <v>2022</v>
      </c>
      <c r="L3" s="8" t="s">
        <v>7</v>
      </c>
      <c r="M3" s="260">
        <v>714</v>
      </c>
      <c r="N3" s="121" t="s">
        <v>240</v>
      </c>
      <c r="Q3"/>
      <c r="R3"/>
    </row>
    <row r="4" spans="1:18" x14ac:dyDescent="0.3">
      <c r="A4" s="6">
        <v>2022</v>
      </c>
      <c r="B4" s="10" t="s">
        <v>223</v>
      </c>
      <c r="C4" s="10" t="s">
        <v>7</v>
      </c>
      <c r="D4" s="30">
        <v>25</v>
      </c>
      <c r="E4" s="121" t="s">
        <v>240</v>
      </c>
      <c r="F4"/>
      <c r="G4" s="17">
        <v>2021</v>
      </c>
      <c r="H4" s="186">
        <v>48707.083743682699</v>
      </c>
      <c r="I4" s="214" t="s">
        <v>242</v>
      </c>
      <c r="J4" s="219"/>
      <c r="K4" s="6">
        <v>2022</v>
      </c>
      <c r="L4" s="8" t="s">
        <v>8</v>
      </c>
      <c r="M4" s="181">
        <v>242</v>
      </c>
      <c r="N4" s="121" t="s">
        <v>240</v>
      </c>
      <c r="Q4"/>
      <c r="R4"/>
    </row>
    <row r="5" spans="1:18" x14ac:dyDescent="0.3">
      <c r="A5" s="6">
        <v>2022</v>
      </c>
      <c r="B5" s="10" t="s">
        <v>3</v>
      </c>
      <c r="C5" s="10" t="s">
        <v>7</v>
      </c>
      <c r="D5" s="30">
        <v>448</v>
      </c>
      <c r="E5" s="121" t="s">
        <v>240</v>
      </c>
      <c r="F5"/>
      <c r="G5" s="17">
        <v>2020</v>
      </c>
      <c r="H5" s="186">
        <v>47862.642210651</v>
      </c>
      <c r="I5" s="214" t="s">
        <v>242</v>
      </c>
      <c r="J5" s="219"/>
      <c r="K5" s="6">
        <v>2022</v>
      </c>
      <c r="L5" s="8" t="s">
        <v>9</v>
      </c>
      <c r="M5" s="30">
        <v>123</v>
      </c>
      <c r="N5" s="121" t="s">
        <v>240</v>
      </c>
      <c r="Q5"/>
      <c r="R5"/>
    </row>
    <row r="6" spans="1:18" x14ac:dyDescent="0.3">
      <c r="A6" s="6">
        <v>2022</v>
      </c>
      <c r="B6" s="10" t="s">
        <v>4</v>
      </c>
      <c r="C6" s="10" t="s">
        <v>7</v>
      </c>
      <c r="D6" s="30">
        <v>236</v>
      </c>
      <c r="E6" s="121" t="s">
        <v>240</v>
      </c>
      <c r="F6"/>
      <c r="G6" s="17">
        <v>2019</v>
      </c>
      <c r="H6" s="186">
        <v>50781.954108196798</v>
      </c>
      <c r="I6" s="214" t="s">
        <v>242</v>
      </c>
      <c r="J6" s="219"/>
      <c r="K6" s="6">
        <v>2022</v>
      </c>
      <c r="L6" s="8" t="s">
        <v>10</v>
      </c>
      <c r="M6" s="181">
        <v>2332</v>
      </c>
      <c r="N6" s="121" t="s">
        <v>240</v>
      </c>
      <c r="Q6"/>
      <c r="R6"/>
    </row>
    <row r="7" spans="1:18" x14ac:dyDescent="0.3">
      <c r="A7" s="6">
        <v>2022</v>
      </c>
      <c r="B7" s="10" t="s">
        <v>223</v>
      </c>
      <c r="C7" s="10" t="s">
        <v>8</v>
      </c>
      <c r="D7" s="30">
        <v>242</v>
      </c>
      <c r="E7" s="121" t="s">
        <v>240</v>
      </c>
      <c r="F7"/>
      <c r="G7" s="17">
        <v>2018</v>
      </c>
      <c r="H7" s="186">
        <v>53106.5393074967</v>
      </c>
      <c r="I7" s="214" t="s">
        <v>241</v>
      </c>
      <c r="J7" s="219"/>
      <c r="K7" s="6">
        <v>2022</v>
      </c>
      <c r="L7" s="8" t="s">
        <v>11</v>
      </c>
      <c r="M7" s="181">
        <v>786</v>
      </c>
      <c r="N7" s="121" t="s">
        <v>240</v>
      </c>
      <c r="Q7"/>
      <c r="R7"/>
    </row>
    <row r="8" spans="1:18" x14ac:dyDescent="0.3">
      <c r="A8" s="6">
        <v>2022</v>
      </c>
      <c r="B8" s="10" t="s">
        <v>25</v>
      </c>
      <c r="C8" s="10" t="s">
        <v>9</v>
      </c>
      <c r="D8" s="30">
        <v>0</v>
      </c>
      <c r="E8" s="121" t="s">
        <v>240</v>
      </c>
      <c r="F8"/>
      <c r="G8" s="17">
        <v>2017</v>
      </c>
      <c r="H8" s="186">
        <v>53113.851641401801</v>
      </c>
      <c r="I8" s="214" t="s">
        <v>241</v>
      </c>
      <c r="J8" s="219"/>
      <c r="K8" s="6">
        <v>2022</v>
      </c>
      <c r="L8" s="8" t="s">
        <v>12</v>
      </c>
      <c r="M8" s="181">
        <v>9088</v>
      </c>
      <c r="N8" s="121" t="s">
        <v>240</v>
      </c>
      <c r="Q8"/>
      <c r="R8"/>
    </row>
    <row r="9" spans="1:18" x14ac:dyDescent="0.3">
      <c r="A9" s="6">
        <v>2022</v>
      </c>
      <c r="B9" s="10" t="s">
        <v>222</v>
      </c>
      <c r="C9" s="10" t="s">
        <v>9</v>
      </c>
      <c r="D9" s="30">
        <v>2</v>
      </c>
      <c r="E9" s="121" t="s">
        <v>240</v>
      </c>
      <c r="F9"/>
      <c r="G9" s="17">
        <v>2016</v>
      </c>
      <c r="H9" s="186">
        <v>53191.714551261903</v>
      </c>
      <c r="I9" s="214" t="s">
        <v>241</v>
      </c>
      <c r="J9" s="219"/>
      <c r="K9" s="6">
        <v>2022</v>
      </c>
      <c r="L9" s="8" t="s">
        <v>13</v>
      </c>
      <c r="M9" s="181">
        <v>14775</v>
      </c>
      <c r="N9" s="121" t="s">
        <v>240</v>
      </c>
      <c r="Q9"/>
      <c r="R9"/>
    </row>
    <row r="10" spans="1:18" x14ac:dyDescent="0.3">
      <c r="A10" s="6">
        <v>2022</v>
      </c>
      <c r="B10" s="10" t="s">
        <v>223</v>
      </c>
      <c r="C10" s="10" t="s">
        <v>9</v>
      </c>
      <c r="D10" s="30">
        <v>121</v>
      </c>
      <c r="E10" s="121" t="s">
        <v>240</v>
      </c>
      <c r="F10"/>
      <c r="G10" s="17">
        <v>2015</v>
      </c>
      <c r="H10" s="186">
        <v>54454.039718219399</v>
      </c>
      <c r="I10" s="214" t="s">
        <v>241</v>
      </c>
      <c r="J10" s="219"/>
      <c r="K10" s="6">
        <v>2022</v>
      </c>
      <c r="L10" s="8" t="s">
        <v>15</v>
      </c>
      <c r="M10" s="181">
        <v>576</v>
      </c>
      <c r="N10" s="121" t="s">
        <v>240</v>
      </c>
      <c r="Q10"/>
      <c r="R10"/>
    </row>
    <row r="11" spans="1:18" x14ac:dyDescent="0.3">
      <c r="A11" s="6">
        <v>2022</v>
      </c>
      <c r="B11" s="10" t="s">
        <v>0</v>
      </c>
      <c r="C11" s="10" t="s">
        <v>10</v>
      </c>
      <c r="D11" s="260">
        <v>17</v>
      </c>
      <c r="E11" s="121" t="s">
        <v>240</v>
      </c>
      <c r="F11"/>
      <c r="G11" s="17">
        <v>2014</v>
      </c>
      <c r="H11" s="186">
        <v>55488.085598475598</v>
      </c>
      <c r="I11" s="214" t="s">
        <v>241</v>
      </c>
      <c r="J11" s="219"/>
      <c r="K11" s="6">
        <v>2022</v>
      </c>
      <c r="L11" s="8" t="s">
        <v>16</v>
      </c>
      <c r="M11" s="181">
        <v>19746</v>
      </c>
      <c r="N11" s="121" t="s">
        <v>240</v>
      </c>
      <c r="Q11"/>
      <c r="R11"/>
    </row>
    <row r="12" spans="1:18" x14ac:dyDescent="0.3">
      <c r="A12" s="6">
        <v>2022</v>
      </c>
      <c r="B12" s="10" t="s">
        <v>1</v>
      </c>
      <c r="C12" s="10" t="s">
        <v>10</v>
      </c>
      <c r="D12" s="30">
        <v>12</v>
      </c>
      <c r="E12" s="121" t="s">
        <v>240</v>
      </c>
      <c r="F12"/>
      <c r="G12" s="17">
        <v>2013</v>
      </c>
      <c r="H12" s="186">
        <v>55171.735686867803</v>
      </c>
      <c r="I12" s="214" t="s">
        <v>241</v>
      </c>
      <c r="J12" s="219"/>
      <c r="K12" s="6">
        <v>2022</v>
      </c>
      <c r="L12" s="8" t="s">
        <v>17</v>
      </c>
      <c r="M12" s="260">
        <v>48383</v>
      </c>
      <c r="N12" s="121" t="s">
        <v>240</v>
      </c>
      <c r="Q12"/>
      <c r="R12"/>
    </row>
    <row r="13" spans="1:18" x14ac:dyDescent="0.3">
      <c r="A13" s="6">
        <v>2022</v>
      </c>
      <c r="B13" s="10" t="s">
        <v>25</v>
      </c>
      <c r="C13" s="10" t="s">
        <v>10</v>
      </c>
      <c r="D13" s="30">
        <v>32</v>
      </c>
      <c r="E13" s="121" t="s">
        <v>240</v>
      </c>
      <c r="F13"/>
      <c r="G13" s="17">
        <v>2012</v>
      </c>
      <c r="H13" s="186">
        <v>56053.906295415902</v>
      </c>
      <c r="I13" s="214" t="s">
        <v>241</v>
      </c>
      <c r="J13" s="219"/>
      <c r="K13" s="6">
        <v>2005</v>
      </c>
      <c r="L13" s="8" t="s">
        <v>7</v>
      </c>
      <c r="M13" s="260">
        <v>648</v>
      </c>
      <c r="N13" s="121" t="s">
        <v>241</v>
      </c>
      <c r="Q13"/>
      <c r="R13"/>
    </row>
    <row r="14" spans="1:18" x14ac:dyDescent="0.3">
      <c r="A14" s="6">
        <v>2022</v>
      </c>
      <c r="B14" s="10" t="s">
        <v>222</v>
      </c>
      <c r="C14" s="10" t="s">
        <v>10</v>
      </c>
      <c r="D14" s="30">
        <v>27</v>
      </c>
      <c r="E14" s="121" t="s">
        <v>240</v>
      </c>
      <c r="F14"/>
      <c r="G14" s="17">
        <v>2011</v>
      </c>
      <c r="H14" s="186">
        <v>57876.635955447899</v>
      </c>
      <c r="I14" s="214" t="s">
        <v>241</v>
      </c>
      <c r="J14" s="219"/>
      <c r="K14" s="6">
        <v>2005</v>
      </c>
      <c r="L14" s="8" t="s">
        <v>8</v>
      </c>
      <c r="M14" s="260">
        <v>132</v>
      </c>
      <c r="N14" s="121" t="s">
        <v>241</v>
      </c>
      <c r="Q14"/>
      <c r="R14"/>
    </row>
    <row r="15" spans="1:18" x14ac:dyDescent="0.3">
      <c r="A15" s="6">
        <v>2022</v>
      </c>
      <c r="B15" s="10" t="s">
        <v>223</v>
      </c>
      <c r="C15" s="10" t="s">
        <v>10</v>
      </c>
      <c r="D15" s="30">
        <v>788</v>
      </c>
      <c r="E15" s="121" t="s">
        <v>240</v>
      </c>
      <c r="F15"/>
      <c r="G15" s="17">
        <v>2010</v>
      </c>
      <c r="H15" s="186">
        <v>59623.910587689097</v>
      </c>
      <c r="I15" s="214" t="s">
        <v>241</v>
      </c>
      <c r="J15" s="219"/>
      <c r="K15" s="6">
        <v>2005</v>
      </c>
      <c r="L15" s="8" t="s">
        <v>9</v>
      </c>
      <c r="M15" s="260">
        <v>22</v>
      </c>
      <c r="N15" s="121" t="s">
        <v>241</v>
      </c>
      <c r="Q15"/>
      <c r="R15"/>
    </row>
    <row r="16" spans="1:18" x14ac:dyDescent="0.3">
      <c r="A16" s="6">
        <v>2022</v>
      </c>
      <c r="B16" s="10" t="s">
        <v>3</v>
      </c>
      <c r="C16" s="10" t="s">
        <v>10</v>
      </c>
      <c r="D16" s="30">
        <v>833</v>
      </c>
      <c r="E16" s="121" t="s">
        <v>240</v>
      </c>
      <c r="F16"/>
      <c r="G16" s="17">
        <v>2007</v>
      </c>
      <c r="H16" s="186">
        <v>62533.339295553102</v>
      </c>
      <c r="I16" s="214" t="s">
        <v>241</v>
      </c>
      <c r="J16" s="219"/>
      <c r="K16" s="6">
        <v>2005</v>
      </c>
      <c r="L16" s="8" t="s">
        <v>10</v>
      </c>
      <c r="M16" s="260">
        <v>6299</v>
      </c>
      <c r="N16" s="121" t="s">
        <v>241</v>
      </c>
      <c r="Q16"/>
      <c r="R16"/>
    </row>
    <row r="17" spans="1:18" x14ac:dyDescent="0.3">
      <c r="A17" s="6">
        <v>2022</v>
      </c>
      <c r="B17" s="10" t="s">
        <v>4</v>
      </c>
      <c r="C17" s="10" t="s">
        <v>10</v>
      </c>
      <c r="D17" s="30">
        <v>622</v>
      </c>
      <c r="E17" s="121" t="s">
        <v>240</v>
      </c>
      <c r="F17"/>
      <c r="G17" s="17">
        <v>2005</v>
      </c>
      <c r="H17" s="186">
        <v>65875.192958214204</v>
      </c>
      <c r="I17" s="214" t="s">
        <v>241</v>
      </c>
      <c r="J17" s="219"/>
      <c r="K17" s="6">
        <v>2005</v>
      </c>
      <c r="L17" s="8" t="s">
        <v>11</v>
      </c>
      <c r="M17" s="260">
        <v>728</v>
      </c>
      <c r="N17" s="121" t="s">
        <v>241</v>
      </c>
      <c r="Q17"/>
      <c r="R17"/>
    </row>
    <row r="18" spans="1:18" x14ac:dyDescent="0.3">
      <c r="A18" s="6">
        <v>2022</v>
      </c>
      <c r="B18" s="10" t="s">
        <v>6</v>
      </c>
      <c r="C18" s="10" t="s">
        <v>10</v>
      </c>
      <c r="D18" s="30">
        <v>2</v>
      </c>
      <c r="E18" s="121" t="s">
        <v>240</v>
      </c>
      <c r="F18"/>
      <c r="G18" s="17">
        <v>2000</v>
      </c>
      <c r="H18" s="186">
        <v>64365.762599942398</v>
      </c>
      <c r="I18" s="214" t="s">
        <v>241</v>
      </c>
      <c r="J18" s="219"/>
      <c r="K18" s="6">
        <v>2005</v>
      </c>
      <c r="L18" s="8" t="s">
        <v>12</v>
      </c>
      <c r="M18" s="260">
        <v>10903</v>
      </c>
      <c r="N18" s="121" t="s">
        <v>241</v>
      </c>
      <c r="Q18"/>
      <c r="R18"/>
    </row>
    <row r="19" spans="1:18" ht="15" thickBot="1" x14ac:dyDescent="0.35">
      <c r="A19" s="6">
        <v>2022</v>
      </c>
      <c r="B19" s="10" t="s">
        <v>222</v>
      </c>
      <c r="C19" s="10" t="s">
        <v>11</v>
      </c>
      <c r="D19" s="30">
        <v>1</v>
      </c>
      <c r="E19" s="121" t="s">
        <v>240</v>
      </c>
      <c r="F19"/>
      <c r="G19" s="261">
        <v>1990</v>
      </c>
      <c r="H19" s="187">
        <v>66174.673900734502</v>
      </c>
      <c r="I19" s="216" t="s">
        <v>241</v>
      </c>
      <c r="J19" s="219"/>
      <c r="K19" s="6">
        <v>2005</v>
      </c>
      <c r="L19" s="8" t="s">
        <v>13</v>
      </c>
      <c r="M19" s="260">
        <v>17930</v>
      </c>
      <c r="N19" s="121" t="s">
        <v>241</v>
      </c>
      <c r="Q19"/>
      <c r="R19"/>
    </row>
    <row r="20" spans="1:18" x14ac:dyDescent="0.3">
      <c r="A20" s="6">
        <v>2022</v>
      </c>
      <c r="B20" s="10" t="s">
        <v>2</v>
      </c>
      <c r="C20" s="10" t="s">
        <v>11</v>
      </c>
      <c r="D20" s="30">
        <v>235</v>
      </c>
      <c r="E20" s="121" t="s">
        <v>240</v>
      </c>
      <c r="F20"/>
      <c r="G20" s="5"/>
      <c r="H20" s="220"/>
      <c r="I20"/>
      <c r="J20" s="219"/>
      <c r="K20" s="6">
        <v>2005</v>
      </c>
      <c r="L20" s="8" t="s">
        <v>15</v>
      </c>
      <c r="M20" s="260">
        <v>1184</v>
      </c>
      <c r="N20" s="121" t="s">
        <v>241</v>
      </c>
      <c r="Q20"/>
      <c r="R20"/>
    </row>
    <row r="21" spans="1:18" x14ac:dyDescent="0.3">
      <c r="A21" s="6">
        <v>2022</v>
      </c>
      <c r="B21" s="10" t="s">
        <v>3</v>
      </c>
      <c r="C21" s="10" t="s">
        <v>11</v>
      </c>
      <c r="D21" s="30">
        <v>548</v>
      </c>
      <c r="E21" s="121" t="s">
        <v>240</v>
      </c>
      <c r="F21"/>
      <c r="I21"/>
      <c r="K21" s="6">
        <v>2005</v>
      </c>
      <c r="L21" s="8" t="s">
        <v>16</v>
      </c>
      <c r="M21" s="260">
        <v>28030</v>
      </c>
      <c r="N21" s="121" t="s">
        <v>241</v>
      </c>
      <c r="Q21"/>
      <c r="R21"/>
    </row>
    <row r="22" spans="1:18" x14ac:dyDescent="0.3">
      <c r="A22" s="6">
        <v>2022</v>
      </c>
      <c r="B22" s="10" t="s">
        <v>4</v>
      </c>
      <c r="C22" s="10" t="s">
        <v>11</v>
      </c>
      <c r="D22" s="30">
        <v>2</v>
      </c>
      <c r="E22" s="121" t="s">
        <v>240</v>
      </c>
      <c r="F22"/>
      <c r="I22"/>
      <c r="K22" s="6">
        <v>2005</v>
      </c>
      <c r="L22" s="8" t="s">
        <v>17</v>
      </c>
      <c r="M22" s="260">
        <v>65875</v>
      </c>
      <c r="N22" s="121" t="s">
        <v>241</v>
      </c>
      <c r="Q22"/>
      <c r="R22"/>
    </row>
    <row r="23" spans="1:18" ht="15" thickBot="1" x14ac:dyDescent="0.35">
      <c r="A23" s="6">
        <v>2022</v>
      </c>
      <c r="B23" s="10" t="s">
        <v>0</v>
      </c>
      <c r="C23" s="10" t="s">
        <v>12</v>
      </c>
      <c r="D23" s="260">
        <v>22</v>
      </c>
      <c r="E23" s="121" t="s">
        <v>240</v>
      </c>
      <c r="F23"/>
      <c r="I23"/>
      <c r="K23" s="6">
        <v>1990</v>
      </c>
      <c r="L23" s="8" t="s">
        <v>7</v>
      </c>
      <c r="M23" s="260">
        <v>560</v>
      </c>
      <c r="N23" s="121" t="s">
        <v>241</v>
      </c>
      <c r="Q23"/>
      <c r="R23"/>
    </row>
    <row r="24" spans="1:18" ht="16.2" thickBot="1" x14ac:dyDescent="0.35">
      <c r="A24" s="6">
        <v>2022</v>
      </c>
      <c r="B24" s="10" t="s">
        <v>25</v>
      </c>
      <c r="C24" s="10" t="s">
        <v>12</v>
      </c>
      <c r="D24" s="30">
        <v>829</v>
      </c>
      <c r="E24" s="121" t="s">
        <v>240</v>
      </c>
      <c r="F24"/>
      <c r="G24" s="354" t="s">
        <v>273</v>
      </c>
      <c r="H24" s="355"/>
      <c r="I24" s="356"/>
      <c r="K24" s="6">
        <v>1990</v>
      </c>
      <c r="L24" s="8" t="s">
        <v>8</v>
      </c>
      <c r="M24" s="260">
        <v>929</v>
      </c>
      <c r="N24" s="121" t="s">
        <v>241</v>
      </c>
      <c r="Q24"/>
      <c r="R24"/>
    </row>
    <row r="25" spans="1:18" x14ac:dyDescent="0.3">
      <c r="A25" s="6">
        <v>2022</v>
      </c>
      <c r="B25" s="10" t="s">
        <v>222</v>
      </c>
      <c r="C25" s="10" t="s">
        <v>12</v>
      </c>
      <c r="D25" s="30">
        <v>200</v>
      </c>
      <c r="E25" s="121" t="s">
        <v>240</v>
      </c>
      <c r="F25"/>
      <c r="G25" s="274" t="s">
        <v>80</v>
      </c>
      <c r="H25" s="179" t="s">
        <v>92</v>
      </c>
      <c r="I25" s="178" t="s">
        <v>243</v>
      </c>
      <c r="K25" s="6">
        <v>1990</v>
      </c>
      <c r="L25" s="8" t="s">
        <v>9</v>
      </c>
      <c r="M25" s="181">
        <v>12</v>
      </c>
      <c r="N25" s="121" t="s">
        <v>241</v>
      </c>
      <c r="Q25"/>
      <c r="R25"/>
    </row>
    <row r="26" spans="1:18" x14ac:dyDescent="0.3">
      <c r="A26" s="6">
        <v>2022</v>
      </c>
      <c r="B26" s="10" t="s">
        <v>223</v>
      </c>
      <c r="C26" s="10" t="s">
        <v>12</v>
      </c>
      <c r="D26" s="30">
        <v>1869</v>
      </c>
      <c r="E26" s="121" t="s">
        <v>240</v>
      </c>
      <c r="F26"/>
      <c r="G26" s="17">
        <v>2022</v>
      </c>
      <c r="H26" s="186">
        <v>46713.1530254725</v>
      </c>
      <c r="I26" s="214" t="s">
        <v>240</v>
      </c>
      <c r="K26" s="6">
        <v>1990</v>
      </c>
      <c r="L26" s="8" t="s">
        <v>10</v>
      </c>
      <c r="M26" s="181">
        <v>8199</v>
      </c>
      <c r="N26" s="121" t="s">
        <v>241</v>
      </c>
      <c r="Q26"/>
      <c r="R26"/>
    </row>
    <row r="27" spans="1:18" x14ac:dyDescent="0.3">
      <c r="A27" s="6">
        <v>2022</v>
      </c>
      <c r="B27" s="10" t="s">
        <v>3</v>
      </c>
      <c r="C27" s="10" t="s">
        <v>12</v>
      </c>
      <c r="D27" s="30">
        <v>3283</v>
      </c>
      <c r="E27" s="121" t="s">
        <v>240</v>
      </c>
      <c r="F27"/>
      <c r="G27" s="17">
        <v>2021</v>
      </c>
      <c r="H27" s="186">
        <v>46959.773816571898</v>
      </c>
      <c r="I27" s="214" t="s">
        <v>242</v>
      </c>
      <c r="K27" s="6">
        <v>1990</v>
      </c>
      <c r="L27" s="8" t="s">
        <v>11</v>
      </c>
      <c r="M27" s="181">
        <v>966</v>
      </c>
      <c r="N27" s="121" t="s">
        <v>241</v>
      </c>
      <c r="Q27"/>
      <c r="R27"/>
    </row>
    <row r="28" spans="1:18" x14ac:dyDescent="0.3">
      <c r="A28" s="6">
        <v>2022</v>
      </c>
      <c r="B28" s="10" t="s">
        <v>4</v>
      </c>
      <c r="C28" s="10" t="s">
        <v>12</v>
      </c>
      <c r="D28" s="30">
        <v>2855</v>
      </c>
      <c r="E28" s="121" t="s">
        <v>240</v>
      </c>
      <c r="F28"/>
      <c r="G28" s="17">
        <v>2020</v>
      </c>
      <c r="H28" s="186">
        <v>45898.074011172503</v>
      </c>
      <c r="I28" s="214" t="s">
        <v>242</v>
      </c>
      <c r="K28" s="6">
        <v>1990</v>
      </c>
      <c r="L28" s="8" t="s">
        <v>12</v>
      </c>
      <c r="M28" s="181">
        <v>7407</v>
      </c>
      <c r="N28" s="121" t="s">
        <v>241</v>
      </c>
      <c r="Q28"/>
      <c r="R28"/>
    </row>
    <row r="29" spans="1:18" x14ac:dyDescent="0.3">
      <c r="A29" s="6">
        <v>2022</v>
      </c>
      <c r="B29" s="10" t="s">
        <v>6</v>
      </c>
      <c r="C29" s="10" t="s">
        <v>12</v>
      </c>
      <c r="D29" s="30">
        <v>31</v>
      </c>
      <c r="E29" s="121" t="s">
        <v>240</v>
      </c>
      <c r="F29"/>
      <c r="G29" s="17">
        <v>2019</v>
      </c>
      <c r="H29" s="186">
        <v>48832.9104556409</v>
      </c>
      <c r="I29" s="214" t="s">
        <v>242</v>
      </c>
      <c r="K29" s="6">
        <v>1990</v>
      </c>
      <c r="L29" s="8" t="s">
        <v>13</v>
      </c>
      <c r="M29" s="181">
        <v>18612</v>
      </c>
      <c r="N29" s="121" t="s">
        <v>241</v>
      </c>
      <c r="Q29"/>
      <c r="R29"/>
    </row>
    <row r="30" spans="1:18" x14ac:dyDescent="0.3">
      <c r="A30" s="6">
        <v>2022</v>
      </c>
      <c r="B30" s="10" t="s">
        <v>0</v>
      </c>
      <c r="C30" s="10" t="s">
        <v>13</v>
      </c>
      <c r="D30" s="30">
        <v>8250</v>
      </c>
      <c r="E30" s="121" t="s">
        <v>240</v>
      </c>
      <c r="F30"/>
      <c r="G30" s="17">
        <v>2018</v>
      </c>
      <c r="H30" s="186">
        <v>50978.882853424198</v>
      </c>
      <c r="I30" s="214" t="s">
        <v>241</v>
      </c>
      <c r="K30" s="6">
        <v>1990</v>
      </c>
      <c r="L30" s="8" t="s">
        <v>15</v>
      </c>
      <c r="M30" s="181">
        <v>1722</v>
      </c>
      <c r="N30" s="121" t="s">
        <v>241</v>
      </c>
      <c r="Q30"/>
      <c r="R30"/>
    </row>
    <row r="31" spans="1:18" x14ac:dyDescent="0.3">
      <c r="A31" s="6">
        <v>2022</v>
      </c>
      <c r="B31" s="10" t="s">
        <v>25</v>
      </c>
      <c r="C31" s="10" t="s">
        <v>13</v>
      </c>
      <c r="D31" s="30">
        <v>261</v>
      </c>
      <c r="E31" s="121" t="s">
        <v>240</v>
      </c>
      <c r="F31"/>
      <c r="G31" s="17">
        <v>2017</v>
      </c>
      <c r="H31" s="186">
        <v>50755.937487389398</v>
      </c>
      <c r="I31" s="214" t="s">
        <v>241</v>
      </c>
      <c r="K31" s="6">
        <v>1990</v>
      </c>
      <c r="L31" s="8" t="s">
        <v>16</v>
      </c>
      <c r="M31" s="181">
        <v>27767</v>
      </c>
      <c r="N31" s="121" t="s">
        <v>241</v>
      </c>
      <c r="Q31"/>
      <c r="R31"/>
    </row>
    <row r="32" spans="1:18" ht="15" thickBot="1" x14ac:dyDescent="0.35">
      <c r="A32" s="6">
        <v>2022</v>
      </c>
      <c r="B32" s="10" t="s">
        <v>222</v>
      </c>
      <c r="C32" s="10" t="s">
        <v>13</v>
      </c>
      <c r="D32" s="30">
        <v>2100</v>
      </c>
      <c r="E32" s="121" t="s">
        <v>240</v>
      </c>
      <c r="F32"/>
      <c r="G32" s="17">
        <v>2016</v>
      </c>
      <c r="H32" s="186">
        <v>50794.358608687697</v>
      </c>
      <c r="I32" s="214" t="s">
        <v>241</v>
      </c>
      <c r="K32" s="7">
        <v>1990</v>
      </c>
      <c r="L32" s="9" t="s">
        <v>17</v>
      </c>
      <c r="M32" s="182">
        <v>66175</v>
      </c>
      <c r="N32" s="122" t="s">
        <v>241</v>
      </c>
      <c r="Q32"/>
      <c r="R32"/>
    </row>
    <row r="33" spans="1:18" x14ac:dyDescent="0.3">
      <c r="A33" s="6">
        <v>2022</v>
      </c>
      <c r="B33" s="10" t="s">
        <v>223</v>
      </c>
      <c r="C33" s="10" t="s">
        <v>13</v>
      </c>
      <c r="D33" s="30">
        <v>3008</v>
      </c>
      <c r="E33" s="121" t="s">
        <v>240</v>
      </c>
      <c r="F33"/>
      <c r="G33" s="17">
        <v>2015</v>
      </c>
      <c r="H33" s="186">
        <v>52061.728041466798</v>
      </c>
      <c r="I33" s="214" t="s">
        <v>241</v>
      </c>
      <c r="K33" s="5"/>
      <c r="L33" s="5"/>
      <c r="M33" s="5"/>
      <c r="Q33"/>
      <c r="R33"/>
    </row>
    <row r="34" spans="1:18" x14ac:dyDescent="0.3">
      <c r="A34" s="6">
        <v>2022</v>
      </c>
      <c r="B34" s="10" t="s">
        <v>3</v>
      </c>
      <c r="C34" s="10" t="s">
        <v>13</v>
      </c>
      <c r="D34" s="30">
        <v>32</v>
      </c>
      <c r="E34" s="121" t="s">
        <v>240</v>
      </c>
      <c r="F34"/>
      <c r="G34" s="17">
        <v>2014</v>
      </c>
      <c r="H34" s="186">
        <v>53179.762900522699</v>
      </c>
      <c r="I34" s="214" t="s">
        <v>241</v>
      </c>
      <c r="Q34"/>
      <c r="R34"/>
    </row>
    <row r="35" spans="1:18" x14ac:dyDescent="0.3">
      <c r="A35" s="6">
        <v>2022</v>
      </c>
      <c r="B35" s="10" t="s">
        <v>4</v>
      </c>
      <c r="C35" s="10" t="s">
        <v>13</v>
      </c>
      <c r="D35" s="30">
        <v>947</v>
      </c>
      <c r="E35" s="121" t="s">
        <v>240</v>
      </c>
      <c r="F35"/>
      <c r="G35" s="17">
        <v>2013</v>
      </c>
      <c r="H35" s="186">
        <v>52925.725318954399</v>
      </c>
      <c r="I35" s="214" t="s">
        <v>241</v>
      </c>
      <c r="L35"/>
      <c r="M35"/>
      <c r="N35"/>
      <c r="Q35"/>
      <c r="R35"/>
    </row>
    <row r="36" spans="1:18" x14ac:dyDescent="0.3">
      <c r="A36" s="6">
        <v>2022</v>
      </c>
      <c r="B36" s="10" t="s">
        <v>6</v>
      </c>
      <c r="C36" s="10" t="s">
        <v>13</v>
      </c>
      <c r="D36" s="30">
        <v>176</v>
      </c>
      <c r="E36" s="121" t="s">
        <v>240</v>
      </c>
      <c r="F36"/>
      <c r="G36" s="17">
        <v>2012</v>
      </c>
      <c r="H36" s="186">
        <v>53796.445486000397</v>
      </c>
      <c r="I36" s="214" t="s">
        <v>241</v>
      </c>
      <c r="L36"/>
      <c r="M36"/>
      <c r="N36"/>
      <c r="Q36"/>
      <c r="R36"/>
    </row>
    <row r="37" spans="1:18" x14ac:dyDescent="0.3">
      <c r="A37" s="6">
        <v>2022</v>
      </c>
      <c r="B37" s="10" t="s">
        <v>25</v>
      </c>
      <c r="C37" s="10" t="s">
        <v>15</v>
      </c>
      <c r="D37" s="30">
        <v>29</v>
      </c>
      <c r="E37" s="121" t="s">
        <v>240</v>
      </c>
      <c r="F37"/>
      <c r="G37" s="17">
        <v>2011</v>
      </c>
      <c r="H37" s="186">
        <v>55684.951885270697</v>
      </c>
      <c r="I37" s="214" t="s">
        <v>241</v>
      </c>
      <c r="L37"/>
      <c r="M37"/>
      <c r="N37"/>
      <c r="Q37"/>
      <c r="R37"/>
    </row>
    <row r="38" spans="1:18" x14ac:dyDescent="0.3">
      <c r="A38" s="6">
        <v>2022</v>
      </c>
      <c r="B38" s="10" t="s">
        <v>222</v>
      </c>
      <c r="C38" s="10" t="s">
        <v>15</v>
      </c>
      <c r="D38" s="30">
        <v>39</v>
      </c>
      <c r="E38" s="121" t="s">
        <v>240</v>
      </c>
      <c r="F38"/>
      <c r="G38" s="17">
        <v>2010</v>
      </c>
      <c r="H38" s="186">
        <v>57397.498360474601</v>
      </c>
      <c r="I38" s="214" t="s">
        <v>241</v>
      </c>
      <c r="L38"/>
      <c r="M38"/>
      <c r="N38"/>
      <c r="Q38"/>
      <c r="R38"/>
    </row>
    <row r="39" spans="1:18" x14ac:dyDescent="0.3">
      <c r="A39" s="6">
        <v>2022</v>
      </c>
      <c r="B39" s="10" t="s">
        <v>223</v>
      </c>
      <c r="C39" s="10" t="s">
        <v>15</v>
      </c>
      <c r="D39" s="30">
        <v>508</v>
      </c>
      <c r="E39" s="121" t="s">
        <v>240</v>
      </c>
      <c r="F39"/>
      <c r="G39" s="17">
        <v>2007</v>
      </c>
      <c r="H39" s="186">
        <v>60413.2769813177</v>
      </c>
      <c r="I39" s="214" t="s">
        <v>241</v>
      </c>
      <c r="L39"/>
      <c r="M39"/>
      <c r="N39"/>
      <c r="Q39"/>
      <c r="R39"/>
    </row>
    <row r="40" spans="1:18" x14ac:dyDescent="0.3">
      <c r="A40" s="6">
        <v>2022</v>
      </c>
      <c r="B40" s="10" t="s">
        <v>4</v>
      </c>
      <c r="C40" s="10" t="s">
        <v>15</v>
      </c>
      <c r="D40" s="30">
        <v>0</v>
      </c>
      <c r="E40" s="121" t="s">
        <v>240</v>
      </c>
      <c r="F40"/>
      <c r="G40" s="17">
        <v>2005</v>
      </c>
      <c r="H40" s="186">
        <v>64357.833504273098</v>
      </c>
      <c r="I40" s="214" t="s">
        <v>241</v>
      </c>
      <c r="L40"/>
      <c r="M40"/>
      <c r="N40"/>
      <c r="Q40"/>
      <c r="R40"/>
    </row>
    <row r="41" spans="1:18" x14ac:dyDescent="0.3">
      <c r="A41" s="6">
        <v>2022</v>
      </c>
      <c r="B41" s="10" t="s">
        <v>6</v>
      </c>
      <c r="C41" s="10" t="s">
        <v>15</v>
      </c>
      <c r="D41" s="283">
        <v>0</v>
      </c>
      <c r="E41" s="121" t="s">
        <v>240</v>
      </c>
      <c r="F41"/>
      <c r="G41" s="17">
        <v>2000</v>
      </c>
      <c r="H41" s="186">
        <v>63696.964556464598</v>
      </c>
      <c r="I41" s="214" t="s">
        <v>241</v>
      </c>
      <c r="L41"/>
      <c r="M41"/>
      <c r="N41"/>
      <c r="Q41"/>
      <c r="R41"/>
    </row>
    <row r="42" spans="1:18" ht="15" thickBot="1" x14ac:dyDescent="0.35">
      <c r="A42" s="6">
        <v>2022</v>
      </c>
      <c r="B42" s="10" t="s">
        <v>0</v>
      </c>
      <c r="C42" s="10" t="s">
        <v>16</v>
      </c>
      <c r="D42" s="30">
        <v>752</v>
      </c>
      <c r="E42" s="121" t="s">
        <v>240</v>
      </c>
      <c r="F42"/>
      <c r="G42" s="261">
        <v>1990</v>
      </c>
      <c r="H42" s="187">
        <v>65942.649267988105</v>
      </c>
      <c r="I42" s="216" t="s">
        <v>241</v>
      </c>
      <c r="L42"/>
      <c r="M42"/>
      <c r="N42"/>
      <c r="Q42"/>
      <c r="R42"/>
    </row>
    <row r="43" spans="1:18" x14ac:dyDescent="0.3">
      <c r="A43" s="6">
        <v>2022</v>
      </c>
      <c r="B43" s="10" t="s">
        <v>1</v>
      </c>
      <c r="C43" s="10" t="s">
        <v>16</v>
      </c>
      <c r="D43" s="30">
        <v>210</v>
      </c>
      <c r="E43" s="121" t="s">
        <v>240</v>
      </c>
      <c r="F43"/>
      <c r="I43"/>
      <c r="L43"/>
      <c r="M43"/>
      <c r="N43"/>
      <c r="Q43"/>
      <c r="R43"/>
    </row>
    <row r="44" spans="1:18" ht="15" thickBot="1" x14ac:dyDescent="0.35">
      <c r="A44" s="6">
        <v>2022</v>
      </c>
      <c r="B44" s="10" t="s">
        <v>25</v>
      </c>
      <c r="C44" s="10" t="s">
        <v>16</v>
      </c>
      <c r="D44" s="30">
        <v>20</v>
      </c>
      <c r="E44" s="121" t="s">
        <v>240</v>
      </c>
      <c r="F44"/>
      <c r="L44"/>
      <c r="M44"/>
      <c r="N44"/>
      <c r="Q44"/>
      <c r="R44"/>
    </row>
    <row r="45" spans="1:18" ht="16.2" thickBot="1" x14ac:dyDescent="0.35">
      <c r="A45" s="6">
        <v>2022</v>
      </c>
      <c r="B45" s="10" t="s">
        <v>222</v>
      </c>
      <c r="C45" s="10" t="s">
        <v>16</v>
      </c>
      <c r="D45" s="30">
        <v>101</v>
      </c>
      <c r="E45" s="121" t="s">
        <v>240</v>
      </c>
      <c r="F45"/>
      <c r="G45" s="357" t="s">
        <v>272</v>
      </c>
      <c r="H45" s="358"/>
      <c r="I45" s="358"/>
      <c r="J45" s="359"/>
      <c r="L45"/>
      <c r="M45"/>
      <c r="N45"/>
      <c r="Q45"/>
      <c r="R45"/>
    </row>
    <row r="46" spans="1:18" ht="15" thickBot="1" x14ac:dyDescent="0.35">
      <c r="A46" s="6">
        <v>2022</v>
      </c>
      <c r="B46" s="10" t="s">
        <v>223</v>
      </c>
      <c r="C46" s="10" t="s">
        <v>16</v>
      </c>
      <c r="D46" s="30">
        <v>1526</v>
      </c>
      <c r="E46" s="121" t="s">
        <v>240</v>
      </c>
      <c r="F46"/>
      <c r="G46" s="262" t="s">
        <v>80</v>
      </c>
      <c r="H46" s="263" t="s">
        <v>24</v>
      </c>
      <c r="I46" s="263" t="s">
        <v>92</v>
      </c>
      <c r="J46" s="264" t="s">
        <v>243</v>
      </c>
      <c r="M46"/>
      <c r="N46"/>
      <c r="Q46"/>
      <c r="R46"/>
    </row>
    <row r="47" spans="1:18" x14ac:dyDescent="0.3">
      <c r="A47" s="6">
        <v>2022</v>
      </c>
      <c r="B47" s="10" t="s">
        <v>3</v>
      </c>
      <c r="C47" s="10" t="s">
        <v>16</v>
      </c>
      <c r="D47" s="30">
        <v>2386</v>
      </c>
      <c r="E47" s="121" t="s">
        <v>240</v>
      </c>
      <c r="F47"/>
      <c r="G47" s="270">
        <v>2022</v>
      </c>
      <c r="H47" s="266" t="s">
        <v>0</v>
      </c>
      <c r="I47" s="284">
        <v>9046.7801445441601</v>
      </c>
      <c r="J47" s="267" t="s">
        <v>240</v>
      </c>
      <c r="L47" s="169"/>
      <c r="M47"/>
      <c r="N47"/>
      <c r="Q47"/>
    </row>
    <row r="48" spans="1:18" x14ac:dyDescent="0.3">
      <c r="A48" s="6">
        <v>2022</v>
      </c>
      <c r="B48" s="10" t="s">
        <v>4</v>
      </c>
      <c r="C48" s="10" t="s">
        <v>16</v>
      </c>
      <c r="D48" s="30">
        <v>877</v>
      </c>
      <c r="E48" s="121" t="s">
        <v>240</v>
      </c>
      <c r="F48"/>
      <c r="G48" s="269">
        <v>2022</v>
      </c>
      <c r="H48" s="260" t="s">
        <v>1</v>
      </c>
      <c r="I48" s="285">
        <v>222.03274178395199</v>
      </c>
      <c r="J48" s="268" t="s">
        <v>240</v>
      </c>
      <c r="L48" s="169"/>
      <c r="M48"/>
      <c r="N48"/>
    </row>
    <row r="49" spans="1:15" x14ac:dyDescent="0.3">
      <c r="A49" s="6">
        <v>2022</v>
      </c>
      <c r="B49" s="10" t="s">
        <v>6</v>
      </c>
      <c r="C49" s="10" t="s">
        <v>16</v>
      </c>
      <c r="D49" s="30">
        <v>13873</v>
      </c>
      <c r="E49" s="121" t="s">
        <v>240</v>
      </c>
      <c r="F49"/>
      <c r="G49" s="269">
        <v>2022</v>
      </c>
      <c r="H49" s="260" t="s">
        <v>25</v>
      </c>
      <c r="I49" s="285">
        <v>1170.5349451644299</v>
      </c>
      <c r="J49" s="268" t="s">
        <v>240</v>
      </c>
      <c r="L49" s="169"/>
      <c r="M49"/>
      <c r="N49"/>
      <c r="O49"/>
    </row>
    <row r="50" spans="1:15" x14ac:dyDescent="0.3">
      <c r="A50" s="6">
        <v>1990</v>
      </c>
      <c r="B50" s="10" t="s">
        <v>0</v>
      </c>
      <c r="C50" s="10" t="s">
        <v>7</v>
      </c>
      <c r="D50" s="30">
        <v>1</v>
      </c>
      <c r="E50" s="121" t="s">
        <v>241</v>
      </c>
      <c r="F50"/>
      <c r="G50" s="269">
        <v>2022</v>
      </c>
      <c r="H50" s="260" t="s">
        <v>222</v>
      </c>
      <c r="I50" s="286">
        <v>2470.2211021293201</v>
      </c>
      <c r="J50" s="272" t="s">
        <v>240</v>
      </c>
      <c r="L50" s="169"/>
      <c r="M50"/>
      <c r="N50"/>
      <c r="O50"/>
    </row>
    <row r="51" spans="1:15" x14ac:dyDescent="0.3">
      <c r="A51" s="6">
        <v>1990</v>
      </c>
      <c r="B51" s="10" t="s">
        <v>2</v>
      </c>
      <c r="C51" s="10" t="s">
        <v>7</v>
      </c>
      <c r="D51" s="30">
        <v>26</v>
      </c>
      <c r="E51" s="121" t="s">
        <v>241</v>
      </c>
      <c r="F51"/>
      <c r="G51" s="269">
        <v>2022</v>
      </c>
      <c r="H51" s="260" t="s">
        <v>321</v>
      </c>
      <c r="I51" s="286">
        <v>8321.9574518341105</v>
      </c>
      <c r="J51" s="272" t="s">
        <v>240</v>
      </c>
      <c r="L51" s="169"/>
      <c r="M51"/>
      <c r="N51"/>
      <c r="O51"/>
    </row>
    <row r="52" spans="1:15" x14ac:dyDescent="0.3">
      <c r="A52" s="6">
        <v>1990</v>
      </c>
      <c r="B52" s="10" t="s">
        <v>3</v>
      </c>
      <c r="C52" s="10" t="s">
        <v>7</v>
      </c>
      <c r="D52" s="30">
        <v>340</v>
      </c>
      <c r="E52" s="121" t="s">
        <v>241</v>
      </c>
      <c r="F52"/>
      <c r="G52" s="269">
        <v>2022</v>
      </c>
      <c r="H52" s="260" t="s">
        <v>3</v>
      </c>
      <c r="I52" s="286">
        <v>7529.4877921585903</v>
      </c>
      <c r="J52" s="272" t="s">
        <v>240</v>
      </c>
      <c r="L52" s="169"/>
      <c r="M52"/>
      <c r="N52"/>
      <c r="O52"/>
    </row>
    <row r="53" spans="1:15" x14ac:dyDescent="0.3">
      <c r="A53" s="6">
        <v>1990</v>
      </c>
      <c r="B53" s="10" t="s">
        <v>4</v>
      </c>
      <c r="C53" s="10" t="s">
        <v>7</v>
      </c>
      <c r="D53" s="30">
        <v>193</v>
      </c>
      <c r="E53" s="121" t="s">
        <v>241</v>
      </c>
      <c r="F53"/>
      <c r="G53" s="269">
        <v>2022</v>
      </c>
      <c r="H53" s="260" t="s">
        <v>4</v>
      </c>
      <c r="I53" s="286">
        <v>5540.4530066812204</v>
      </c>
      <c r="J53" s="272" t="s">
        <v>240</v>
      </c>
      <c r="L53" s="169"/>
      <c r="M53"/>
      <c r="N53"/>
      <c r="O53"/>
    </row>
    <row r="54" spans="1:15" x14ac:dyDescent="0.3">
      <c r="A54" s="6">
        <v>1990</v>
      </c>
      <c r="B54" s="10" t="s">
        <v>222</v>
      </c>
      <c r="C54" s="10" t="s">
        <v>8</v>
      </c>
      <c r="D54" s="30">
        <v>0</v>
      </c>
      <c r="E54" s="121" t="s">
        <v>241</v>
      </c>
      <c r="F54"/>
      <c r="G54" s="269">
        <v>2022</v>
      </c>
      <c r="H54" s="260" t="s">
        <v>6</v>
      </c>
      <c r="I54" s="286">
        <v>14081.882766402499</v>
      </c>
      <c r="J54" s="272" t="s">
        <v>240</v>
      </c>
      <c r="L54" s="169"/>
      <c r="M54"/>
      <c r="N54"/>
      <c r="O54"/>
    </row>
    <row r="55" spans="1:15" x14ac:dyDescent="0.3">
      <c r="A55" s="6">
        <v>1990</v>
      </c>
      <c r="B55" s="10" t="s">
        <v>319</v>
      </c>
      <c r="C55" s="10" t="s">
        <v>8</v>
      </c>
      <c r="D55" s="30">
        <v>355</v>
      </c>
      <c r="E55" s="121" t="s">
        <v>241</v>
      </c>
      <c r="F55"/>
      <c r="G55" s="269">
        <v>2022</v>
      </c>
      <c r="H55" s="260" t="s">
        <v>320</v>
      </c>
      <c r="I55" s="286">
        <v>48383.349950698299</v>
      </c>
      <c r="J55" s="272" t="s">
        <v>240</v>
      </c>
      <c r="L55" s="169"/>
      <c r="M55"/>
      <c r="N55"/>
      <c r="O55"/>
    </row>
    <row r="56" spans="1:15" x14ac:dyDescent="0.3">
      <c r="A56" s="6">
        <v>1990</v>
      </c>
      <c r="B56" s="10" t="s">
        <v>3</v>
      </c>
      <c r="C56" s="10" t="s">
        <v>8</v>
      </c>
      <c r="D56" s="30">
        <v>575</v>
      </c>
      <c r="E56" s="121" t="s">
        <v>241</v>
      </c>
      <c r="F56"/>
      <c r="G56" s="269">
        <v>2021</v>
      </c>
      <c r="H56" s="260" t="s">
        <v>0</v>
      </c>
      <c r="I56" s="286">
        <v>9002.1929404681905</v>
      </c>
      <c r="J56" s="272" t="s">
        <v>240</v>
      </c>
      <c r="L56" s="169"/>
      <c r="M56"/>
      <c r="N56"/>
      <c r="O56"/>
    </row>
    <row r="57" spans="1:15" x14ac:dyDescent="0.3">
      <c r="A57" s="6">
        <v>1990</v>
      </c>
      <c r="B57" s="10" t="s">
        <v>25</v>
      </c>
      <c r="C57" s="10" t="s">
        <v>9</v>
      </c>
      <c r="D57" s="30">
        <v>0</v>
      </c>
      <c r="E57" s="121" t="s">
        <v>241</v>
      </c>
      <c r="F57"/>
      <c r="G57" s="269">
        <v>2021</v>
      </c>
      <c r="H57" s="260" t="s">
        <v>1</v>
      </c>
      <c r="I57" s="286">
        <v>234.5407900857</v>
      </c>
      <c r="J57" s="272" t="s">
        <v>242</v>
      </c>
      <c r="L57"/>
      <c r="M57"/>
      <c r="N57"/>
      <c r="O57"/>
    </row>
    <row r="58" spans="1:15" x14ac:dyDescent="0.3">
      <c r="A58" s="6">
        <v>1990</v>
      </c>
      <c r="B58" s="10" t="s">
        <v>222</v>
      </c>
      <c r="C58" s="10" t="s">
        <v>9</v>
      </c>
      <c r="D58" s="30">
        <v>6</v>
      </c>
      <c r="E58" s="121" t="s">
        <v>241</v>
      </c>
      <c r="F58"/>
      <c r="G58" s="269">
        <v>2021</v>
      </c>
      <c r="H58" s="260" t="s">
        <v>25</v>
      </c>
      <c r="I58" s="286">
        <v>1337.2349592262401</v>
      </c>
      <c r="J58" s="272" t="s">
        <v>242</v>
      </c>
      <c r="L58"/>
      <c r="M58"/>
      <c r="N58"/>
      <c r="O58"/>
    </row>
    <row r="59" spans="1:15" x14ac:dyDescent="0.3">
      <c r="A59" s="6">
        <v>1990</v>
      </c>
      <c r="B59" s="10" t="s">
        <v>223</v>
      </c>
      <c r="C59" s="10" t="s">
        <v>9</v>
      </c>
      <c r="D59" s="30">
        <v>6</v>
      </c>
      <c r="E59" s="121" t="s">
        <v>241</v>
      </c>
      <c r="F59"/>
      <c r="G59" s="269">
        <v>2021</v>
      </c>
      <c r="H59" s="260" t="s">
        <v>222</v>
      </c>
      <c r="I59" s="286">
        <v>2412.5350819555401</v>
      </c>
      <c r="J59" s="272" t="s">
        <v>242</v>
      </c>
      <c r="L59"/>
      <c r="M59"/>
      <c r="N59"/>
      <c r="O59"/>
    </row>
    <row r="60" spans="1:15" x14ac:dyDescent="0.3">
      <c r="A60" s="6">
        <v>1990</v>
      </c>
      <c r="B60" s="10" t="s">
        <v>0</v>
      </c>
      <c r="C60" s="10" t="s">
        <v>10</v>
      </c>
      <c r="D60" s="30">
        <v>47</v>
      </c>
      <c r="E60" s="121" t="s">
        <v>241</v>
      </c>
      <c r="F60"/>
      <c r="G60" s="269">
        <v>2021</v>
      </c>
      <c r="H60" s="260" t="s">
        <v>321</v>
      </c>
      <c r="I60" s="286">
        <v>8934.7630111032704</v>
      </c>
      <c r="J60" s="272" t="s">
        <v>242</v>
      </c>
      <c r="L60"/>
      <c r="M60"/>
      <c r="N60"/>
      <c r="O60"/>
    </row>
    <row r="61" spans="1:15" x14ac:dyDescent="0.3">
      <c r="A61" s="6">
        <v>1990</v>
      </c>
      <c r="B61" s="10" t="s">
        <v>1</v>
      </c>
      <c r="C61" s="10" t="s">
        <v>10</v>
      </c>
      <c r="D61" s="30">
        <v>84</v>
      </c>
      <c r="E61" s="121" t="s">
        <v>241</v>
      </c>
      <c r="F61"/>
      <c r="G61" s="269">
        <v>2021</v>
      </c>
      <c r="H61" s="260" t="s">
        <v>3</v>
      </c>
      <c r="I61" s="286">
        <v>6854.7691567527099</v>
      </c>
      <c r="J61" s="272" t="s">
        <v>241</v>
      </c>
      <c r="L61"/>
      <c r="M61"/>
      <c r="N61"/>
      <c r="O61"/>
    </row>
    <row r="62" spans="1:15" x14ac:dyDescent="0.3">
      <c r="A62" s="6">
        <v>1990</v>
      </c>
      <c r="B62" s="10" t="s">
        <v>25</v>
      </c>
      <c r="C62" s="10" t="s">
        <v>10</v>
      </c>
      <c r="D62" s="30">
        <v>2101</v>
      </c>
      <c r="E62" s="121" t="s">
        <v>241</v>
      </c>
      <c r="F62"/>
      <c r="G62" s="269">
        <v>2021</v>
      </c>
      <c r="H62" s="260" t="s">
        <v>4</v>
      </c>
      <c r="I62" s="286">
        <v>5401.1021816521597</v>
      </c>
      <c r="J62" s="272" t="s">
        <v>242</v>
      </c>
      <c r="L62"/>
      <c r="M62"/>
      <c r="N62"/>
      <c r="O62"/>
    </row>
    <row r="63" spans="1:15" x14ac:dyDescent="0.3">
      <c r="A63" s="6">
        <v>1990</v>
      </c>
      <c r="B63" s="10" t="s">
        <v>222</v>
      </c>
      <c r="C63" s="10" t="s">
        <v>10</v>
      </c>
      <c r="D63" s="30">
        <v>99</v>
      </c>
      <c r="E63" s="121" t="s">
        <v>241</v>
      </c>
      <c r="F63"/>
      <c r="G63" s="269">
        <v>2021</v>
      </c>
      <c r="H63" s="260" t="s">
        <v>6</v>
      </c>
      <c r="I63" s="286">
        <v>14529.9456224388</v>
      </c>
      <c r="J63" s="272" t="s">
        <v>241</v>
      </c>
      <c r="L63"/>
      <c r="M63"/>
      <c r="N63"/>
      <c r="O63"/>
    </row>
    <row r="64" spans="1:15" x14ac:dyDescent="0.3">
      <c r="A64" s="6">
        <v>1990</v>
      </c>
      <c r="B64" s="10" t="s">
        <v>223</v>
      </c>
      <c r="C64" s="10" t="s">
        <v>10</v>
      </c>
      <c r="D64" s="30">
        <v>2438</v>
      </c>
      <c r="E64" s="121" t="s">
        <v>241</v>
      </c>
      <c r="F64"/>
      <c r="G64" s="269">
        <v>2021</v>
      </c>
      <c r="H64" s="260" t="s">
        <v>320</v>
      </c>
      <c r="I64" s="286">
        <v>48707.083743682699</v>
      </c>
      <c r="J64" s="272" t="s">
        <v>242</v>
      </c>
      <c r="L64"/>
      <c r="M64"/>
      <c r="N64"/>
      <c r="O64"/>
    </row>
    <row r="65" spans="1:15" x14ac:dyDescent="0.3">
      <c r="A65" s="6">
        <v>1990</v>
      </c>
      <c r="B65" s="10" t="s">
        <v>3</v>
      </c>
      <c r="C65" s="10" t="s">
        <v>10</v>
      </c>
      <c r="D65" s="30">
        <v>1518</v>
      </c>
      <c r="E65" s="121" t="s">
        <v>241</v>
      </c>
      <c r="F65"/>
      <c r="G65" s="269">
        <v>2015</v>
      </c>
      <c r="H65" s="260" t="s">
        <v>0</v>
      </c>
      <c r="I65" s="286">
        <v>9013.7019624524801</v>
      </c>
      <c r="J65" s="272" t="s">
        <v>241</v>
      </c>
      <c r="L65" s="169"/>
      <c r="M65"/>
      <c r="N65"/>
      <c r="O65"/>
    </row>
    <row r="66" spans="1:15" x14ac:dyDescent="0.3">
      <c r="A66" s="6">
        <v>1990</v>
      </c>
      <c r="B66" s="10" t="s">
        <v>4</v>
      </c>
      <c r="C66" s="10" t="s">
        <v>10</v>
      </c>
      <c r="D66" s="30">
        <v>1911</v>
      </c>
      <c r="E66" s="121" t="s">
        <v>241</v>
      </c>
      <c r="F66"/>
      <c r="G66" s="269">
        <v>2015</v>
      </c>
      <c r="H66" s="260" t="s">
        <v>1</v>
      </c>
      <c r="I66" s="286">
        <v>330.63135856471303</v>
      </c>
      <c r="J66" s="272" t="s">
        <v>241</v>
      </c>
      <c r="L66" s="169"/>
      <c r="M66"/>
      <c r="N66"/>
      <c r="O66"/>
    </row>
    <row r="67" spans="1:15" x14ac:dyDescent="0.3">
      <c r="A67" s="6">
        <v>1990</v>
      </c>
      <c r="B67" s="10" t="s">
        <v>222</v>
      </c>
      <c r="C67" s="10" t="s">
        <v>11</v>
      </c>
      <c r="D67" s="30">
        <v>0</v>
      </c>
      <c r="E67" s="121" t="s">
        <v>241</v>
      </c>
      <c r="F67"/>
      <c r="G67" s="269">
        <v>2015</v>
      </c>
      <c r="H67" s="260" t="s">
        <v>25</v>
      </c>
      <c r="I67" s="286">
        <v>1378.6853325407899</v>
      </c>
      <c r="J67" s="272" t="s">
        <v>241</v>
      </c>
      <c r="L67" s="169"/>
      <c r="M67"/>
      <c r="N67"/>
      <c r="O67"/>
    </row>
    <row r="68" spans="1:15" x14ac:dyDescent="0.3">
      <c r="A68" s="6">
        <v>1990</v>
      </c>
      <c r="B68" s="10" t="s">
        <v>319</v>
      </c>
      <c r="C68" s="10" t="s">
        <v>11</v>
      </c>
      <c r="D68" s="30">
        <v>49</v>
      </c>
      <c r="E68" s="121" t="s">
        <v>241</v>
      </c>
      <c r="F68"/>
      <c r="G68" s="269">
        <v>2015</v>
      </c>
      <c r="H68" s="260" t="s">
        <v>222</v>
      </c>
      <c r="I68" s="286">
        <v>3005.0096455390799</v>
      </c>
      <c r="J68" s="272" t="s">
        <v>241</v>
      </c>
      <c r="L68" s="169"/>
      <c r="M68"/>
      <c r="N68"/>
      <c r="O68"/>
    </row>
    <row r="69" spans="1:15" x14ac:dyDescent="0.3">
      <c r="A69" s="6">
        <v>1990</v>
      </c>
      <c r="B69" s="10" t="s">
        <v>3</v>
      </c>
      <c r="C69" s="10" t="s">
        <v>11</v>
      </c>
      <c r="D69" s="30">
        <v>916</v>
      </c>
      <c r="E69" s="121" t="s">
        <v>241</v>
      </c>
      <c r="F69"/>
      <c r="G69" s="269">
        <v>2015</v>
      </c>
      <c r="H69" s="260" t="s">
        <v>321</v>
      </c>
      <c r="I69" s="286">
        <v>10141.146681403499</v>
      </c>
      <c r="J69" s="272" t="s">
        <v>241</v>
      </c>
      <c r="L69" s="169"/>
      <c r="M69"/>
      <c r="N69"/>
      <c r="O69"/>
    </row>
    <row r="70" spans="1:15" x14ac:dyDescent="0.3">
      <c r="A70" s="6">
        <v>1990</v>
      </c>
      <c r="B70" s="10" t="s">
        <v>4</v>
      </c>
      <c r="C70" s="10" t="s">
        <v>11</v>
      </c>
      <c r="D70" s="30">
        <v>2</v>
      </c>
      <c r="E70" s="121" t="s">
        <v>241</v>
      </c>
      <c r="F70"/>
      <c r="G70" s="269">
        <v>2015</v>
      </c>
      <c r="H70" s="260" t="s">
        <v>3</v>
      </c>
      <c r="I70" s="286">
        <v>8708.0133398094495</v>
      </c>
      <c r="J70" s="272" t="s">
        <v>241</v>
      </c>
      <c r="L70" s="169"/>
      <c r="M70"/>
      <c r="N70"/>
      <c r="O70"/>
    </row>
    <row r="71" spans="1:15" x14ac:dyDescent="0.3">
      <c r="A71" s="6">
        <v>1990</v>
      </c>
      <c r="B71" s="10" t="s">
        <v>0</v>
      </c>
      <c r="C71" s="10" t="s">
        <v>12</v>
      </c>
      <c r="D71" s="30">
        <v>14</v>
      </c>
      <c r="E71" s="121" t="s">
        <v>241</v>
      </c>
      <c r="F71"/>
      <c r="G71" s="269">
        <v>2015</v>
      </c>
      <c r="H71" s="260" t="s">
        <v>4</v>
      </c>
      <c r="I71" s="286">
        <v>5511.03441422982</v>
      </c>
      <c r="J71" s="272" t="s">
        <v>241</v>
      </c>
      <c r="L71" s="169"/>
      <c r="M71"/>
      <c r="N71"/>
      <c r="O71"/>
    </row>
    <row r="72" spans="1:15" x14ac:dyDescent="0.3">
      <c r="A72" s="6">
        <v>1990</v>
      </c>
      <c r="B72" s="10" t="s">
        <v>25</v>
      </c>
      <c r="C72" s="10" t="s">
        <v>12</v>
      </c>
      <c r="D72" s="30">
        <v>686</v>
      </c>
      <c r="E72" s="121" t="s">
        <v>241</v>
      </c>
      <c r="F72"/>
      <c r="G72" s="269">
        <v>2015</v>
      </c>
      <c r="H72" s="260" t="s">
        <v>6</v>
      </c>
      <c r="I72" s="286">
        <v>16365.816983679601</v>
      </c>
      <c r="J72" s="272" t="s">
        <v>241</v>
      </c>
      <c r="L72" s="169"/>
      <c r="M72"/>
      <c r="N72"/>
      <c r="O72"/>
    </row>
    <row r="73" spans="1:15" x14ac:dyDescent="0.3">
      <c r="A73" s="6">
        <v>1990</v>
      </c>
      <c r="B73" s="10" t="s">
        <v>222</v>
      </c>
      <c r="C73" s="10" t="s">
        <v>12</v>
      </c>
      <c r="D73" s="30">
        <v>105</v>
      </c>
      <c r="E73" s="121" t="s">
        <v>241</v>
      </c>
      <c r="F73"/>
      <c r="G73" s="269">
        <v>2015</v>
      </c>
      <c r="H73" s="260" t="s">
        <v>320</v>
      </c>
      <c r="I73" s="286">
        <v>54454.039718219399</v>
      </c>
      <c r="J73" s="272" t="s">
        <v>241</v>
      </c>
      <c r="L73" s="169"/>
      <c r="M73"/>
      <c r="N73"/>
      <c r="O73"/>
    </row>
    <row r="74" spans="1:15" x14ac:dyDescent="0.3">
      <c r="A74" s="6">
        <v>1990</v>
      </c>
      <c r="B74" s="10" t="s">
        <v>223</v>
      </c>
      <c r="C74" s="10" t="s">
        <v>12</v>
      </c>
      <c r="D74" s="30">
        <v>3149</v>
      </c>
      <c r="E74" s="121" t="s">
        <v>241</v>
      </c>
      <c r="F74"/>
      <c r="G74" s="269">
        <v>1990</v>
      </c>
      <c r="H74" s="260" t="s">
        <v>0</v>
      </c>
      <c r="I74" s="286">
        <v>9024.5976351337304</v>
      </c>
      <c r="J74" s="272" t="s">
        <v>241</v>
      </c>
      <c r="L74"/>
      <c r="M74"/>
      <c r="N74"/>
      <c r="O74"/>
    </row>
    <row r="75" spans="1:15" x14ac:dyDescent="0.3">
      <c r="A75" s="6">
        <v>1990</v>
      </c>
      <c r="B75" s="10" t="s">
        <v>3</v>
      </c>
      <c r="C75" s="10" t="s">
        <v>12</v>
      </c>
      <c r="D75" s="30">
        <v>2063</v>
      </c>
      <c r="E75" s="121" t="s">
        <v>241</v>
      </c>
      <c r="F75"/>
      <c r="G75" s="269">
        <v>1990</v>
      </c>
      <c r="H75" s="260" t="s">
        <v>1</v>
      </c>
      <c r="I75" s="286">
        <v>525.36229562533595</v>
      </c>
      <c r="J75" s="272" t="s">
        <v>241</v>
      </c>
      <c r="L75"/>
      <c r="M75"/>
      <c r="N75"/>
      <c r="O75"/>
    </row>
    <row r="76" spans="1:15" x14ac:dyDescent="0.3">
      <c r="A76" s="6">
        <v>1990</v>
      </c>
      <c r="B76" s="10" t="s">
        <v>4</v>
      </c>
      <c r="C76" s="10" t="s">
        <v>12</v>
      </c>
      <c r="D76" s="30">
        <v>1390</v>
      </c>
      <c r="E76" s="121" t="s">
        <v>241</v>
      </c>
      <c r="F76"/>
      <c r="G76" s="269">
        <v>1990</v>
      </c>
      <c r="H76" s="260" t="s">
        <v>25</v>
      </c>
      <c r="I76" s="286">
        <v>3499.7177587093802</v>
      </c>
      <c r="J76" s="272" t="s">
        <v>241</v>
      </c>
      <c r="L76"/>
      <c r="M76"/>
      <c r="N76"/>
      <c r="O76"/>
    </row>
    <row r="77" spans="1:15" x14ac:dyDescent="0.3">
      <c r="A77" s="6">
        <v>1990</v>
      </c>
      <c r="B77" s="10" t="s">
        <v>6</v>
      </c>
      <c r="C77" s="10" t="s">
        <v>12</v>
      </c>
      <c r="D77" s="30">
        <v>0</v>
      </c>
      <c r="E77" s="121" t="s">
        <v>241</v>
      </c>
      <c r="F77"/>
      <c r="G77" s="269">
        <v>1990</v>
      </c>
      <c r="H77" s="260" t="s">
        <v>222</v>
      </c>
      <c r="I77" s="286">
        <v>6484.9885839916396</v>
      </c>
      <c r="J77" s="272" t="s">
        <v>241</v>
      </c>
      <c r="L77"/>
      <c r="M77"/>
      <c r="N77"/>
      <c r="O77"/>
    </row>
    <row r="78" spans="1:15" x14ac:dyDescent="0.3">
      <c r="A78" s="6">
        <v>1990</v>
      </c>
      <c r="B78" s="10" t="s">
        <v>0</v>
      </c>
      <c r="C78" s="10" t="s">
        <v>13</v>
      </c>
      <c r="D78" s="30">
        <v>8320</v>
      </c>
      <c r="E78" s="121" t="s">
        <v>241</v>
      </c>
      <c r="F78"/>
      <c r="G78" s="269">
        <v>1990</v>
      </c>
      <c r="H78" s="260" t="s">
        <v>321</v>
      </c>
      <c r="I78" s="286">
        <v>16338.2813866461</v>
      </c>
      <c r="J78" s="272" t="s">
        <v>241</v>
      </c>
      <c r="L78"/>
      <c r="M78"/>
      <c r="N78"/>
      <c r="O78"/>
    </row>
    <row r="79" spans="1:15" x14ac:dyDescent="0.3">
      <c r="A79" s="6">
        <v>1990</v>
      </c>
      <c r="B79" s="10" t="s">
        <v>25</v>
      </c>
      <c r="C79" s="10" t="s">
        <v>13</v>
      </c>
      <c r="D79" s="30">
        <v>318</v>
      </c>
      <c r="E79" s="121" t="s">
        <v>241</v>
      </c>
      <c r="F79"/>
      <c r="G79" s="269">
        <v>1990</v>
      </c>
      <c r="H79" s="260" t="s">
        <v>3</v>
      </c>
      <c r="I79" s="286">
        <v>10079.0893356753</v>
      </c>
      <c r="J79" s="272" t="s">
        <v>241</v>
      </c>
      <c r="L79"/>
      <c r="M79"/>
      <c r="N79"/>
      <c r="O79"/>
    </row>
    <row r="80" spans="1:15" x14ac:dyDescent="0.3">
      <c r="A80" s="6">
        <v>1990</v>
      </c>
      <c r="B80" s="10" t="s">
        <v>222</v>
      </c>
      <c r="C80" s="10" t="s">
        <v>13</v>
      </c>
      <c r="D80" s="30">
        <v>6151</v>
      </c>
      <c r="E80" s="121" t="s">
        <v>241</v>
      </c>
      <c r="F80"/>
      <c r="G80" s="269">
        <v>1990</v>
      </c>
      <c r="H80" s="260" t="s">
        <v>4</v>
      </c>
      <c r="I80" s="286">
        <v>5379.05054238305</v>
      </c>
      <c r="J80" s="272" t="s">
        <v>241</v>
      </c>
      <c r="L80"/>
      <c r="M80"/>
      <c r="N80"/>
      <c r="O80"/>
    </row>
    <row r="81" spans="1:15" x14ac:dyDescent="0.3">
      <c r="A81" s="6">
        <v>1990</v>
      </c>
      <c r="B81" s="10" t="s">
        <v>223</v>
      </c>
      <c r="C81" s="10" t="s">
        <v>13</v>
      </c>
      <c r="D81" s="30">
        <v>3783</v>
      </c>
      <c r="E81" s="121" t="s">
        <v>241</v>
      </c>
      <c r="F81"/>
      <c r="G81" s="269">
        <v>1990</v>
      </c>
      <c r="H81" s="260" t="s">
        <v>6</v>
      </c>
      <c r="I81" s="286">
        <v>14843.5863625699</v>
      </c>
      <c r="J81" s="272" t="s">
        <v>241</v>
      </c>
      <c r="L81"/>
      <c r="M81"/>
      <c r="N81"/>
      <c r="O81"/>
    </row>
    <row r="82" spans="1:15" ht="15" thickBot="1" x14ac:dyDescent="0.35">
      <c r="A82" s="6">
        <v>1990</v>
      </c>
      <c r="B82" s="10" t="s">
        <v>3</v>
      </c>
      <c r="C82" s="10" t="s">
        <v>13</v>
      </c>
      <c r="D82" s="30">
        <v>22</v>
      </c>
      <c r="E82" s="121" t="s">
        <v>241</v>
      </c>
      <c r="F82"/>
      <c r="G82" s="271">
        <v>1990</v>
      </c>
      <c r="H82" s="265" t="s">
        <v>320</v>
      </c>
      <c r="I82" s="287">
        <v>66174.673900734502</v>
      </c>
      <c r="J82" s="273" t="s">
        <v>241</v>
      </c>
      <c r="L82"/>
      <c r="M82"/>
      <c r="N82"/>
      <c r="O82"/>
    </row>
    <row r="83" spans="1:15" x14ac:dyDescent="0.3">
      <c r="A83" s="6">
        <v>1990</v>
      </c>
      <c r="B83" s="10" t="s">
        <v>4</v>
      </c>
      <c r="C83" s="10" t="s">
        <v>13</v>
      </c>
      <c r="D83" s="30">
        <v>17</v>
      </c>
      <c r="E83" s="121" t="s">
        <v>241</v>
      </c>
      <c r="F83"/>
      <c r="O83"/>
    </row>
    <row r="84" spans="1:15" x14ac:dyDescent="0.3">
      <c r="A84" s="6">
        <v>1990</v>
      </c>
      <c r="B84" s="10" t="s">
        <v>25</v>
      </c>
      <c r="C84" s="10" t="s">
        <v>15</v>
      </c>
      <c r="D84" s="30">
        <v>47</v>
      </c>
      <c r="E84" s="121" t="s">
        <v>241</v>
      </c>
      <c r="F84"/>
      <c r="O84"/>
    </row>
    <row r="85" spans="1:15" x14ac:dyDescent="0.3">
      <c r="A85" s="6">
        <v>1990</v>
      </c>
      <c r="B85" s="10" t="s">
        <v>222</v>
      </c>
      <c r="C85" s="10" t="s">
        <v>15</v>
      </c>
      <c r="D85" s="30">
        <v>79</v>
      </c>
      <c r="E85" s="121" t="s">
        <v>241</v>
      </c>
      <c r="F85"/>
      <c r="O85"/>
    </row>
    <row r="86" spans="1:15" x14ac:dyDescent="0.3">
      <c r="A86" s="6">
        <v>1990</v>
      </c>
      <c r="B86" s="10" t="s">
        <v>223</v>
      </c>
      <c r="C86" s="10" t="s">
        <v>15</v>
      </c>
      <c r="D86" s="30">
        <v>1596</v>
      </c>
      <c r="E86" s="121" t="s">
        <v>241</v>
      </c>
      <c r="F86"/>
      <c r="O86"/>
    </row>
    <row r="87" spans="1:15" x14ac:dyDescent="0.3">
      <c r="A87" s="6">
        <v>1990</v>
      </c>
      <c r="B87" s="10" t="s">
        <v>4</v>
      </c>
      <c r="C87" s="10" t="s">
        <v>15</v>
      </c>
      <c r="D87" s="30">
        <v>1</v>
      </c>
      <c r="E87" s="121" t="s">
        <v>241</v>
      </c>
      <c r="F87"/>
      <c r="O87"/>
    </row>
    <row r="88" spans="1:15" x14ac:dyDescent="0.3">
      <c r="A88" s="6">
        <v>1990</v>
      </c>
      <c r="B88" s="10" t="s">
        <v>0</v>
      </c>
      <c r="C88" s="10" t="s">
        <v>16</v>
      </c>
      <c r="D88" s="30">
        <v>643</v>
      </c>
      <c r="E88" s="121" t="s">
        <v>241</v>
      </c>
      <c r="F88"/>
      <c r="O88"/>
    </row>
    <row r="89" spans="1:15" x14ac:dyDescent="0.3">
      <c r="A89" s="6">
        <v>1990</v>
      </c>
      <c r="B89" s="10" t="s">
        <v>1</v>
      </c>
      <c r="C89" s="10" t="s">
        <v>16</v>
      </c>
      <c r="D89" s="30">
        <v>442</v>
      </c>
      <c r="E89" s="121" t="s">
        <v>241</v>
      </c>
      <c r="F89"/>
      <c r="O89"/>
    </row>
    <row r="90" spans="1:15" x14ac:dyDescent="0.3">
      <c r="A90" s="6">
        <v>1990</v>
      </c>
      <c r="B90" s="10" t="s">
        <v>25</v>
      </c>
      <c r="C90" s="10" t="s">
        <v>16</v>
      </c>
      <c r="D90" s="30">
        <v>347</v>
      </c>
      <c r="E90" s="121" t="s">
        <v>241</v>
      </c>
      <c r="F90"/>
      <c r="O90"/>
    </row>
    <row r="91" spans="1:15" x14ac:dyDescent="0.3">
      <c r="A91" s="6">
        <v>1990</v>
      </c>
      <c r="B91" s="10" t="s">
        <v>222</v>
      </c>
      <c r="C91" s="10" t="s">
        <v>16</v>
      </c>
      <c r="D91" s="30">
        <v>45</v>
      </c>
      <c r="E91" s="121" t="s">
        <v>241</v>
      </c>
      <c r="F91"/>
      <c r="O91"/>
    </row>
    <row r="92" spans="1:15" x14ac:dyDescent="0.3">
      <c r="A92" s="6">
        <v>1990</v>
      </c>
      <c r="B92" s="10" t="s">
        <v>223</v>
      </c>
      <c r="C92" s="10" t="s">
        <v>16</v>
      </c>
      <c r="D92" s="30">
        <v>4938</v>
      </c>
      <c r="E92" s="121" t="s">
        <v>241</v>
      </c>
      <c r="F92"/>
      <c r="O92"/>
    </row>
    <row r="93" spans="1:15" x14ac:dyDescent="0.3">
      <c r="A93" s="6">
        <v>1990</v>
      </c>
      <c r="B93" s="10" t="s">
        <v>3</v>
      </c>
      <c r="C93" s="10" t="s">
        <v>16</v>
      </c>
      <c r="D93" s="30">
        <v>4645</v>
      </c>
      <c r="E93" s="121" t="s">
        <v>241</v>
      </c>
      <c r="F93"/>
    </row>
    <row r="94" spans="1:15" x14ac:dyDescent="0.3">
      <c r="A94" s="6">
        <v>1990</v>
      </c>
      <c r="B94" s="10" t="s">
        <v>4</v>
      </c>
      <c r="C94" s="10" t="s">
        <v>16</v>
      </c>
      <c r="D94" s="30">
        <v>1864</v>
      </c>
      <c r="E94" s="121" t="s">
        <v>241</v>
      </c>
      <c r="F94"/>
    </row>
    <row r="95" spans="1:15" ht="15" thickBot="1" x14ac:dyDescent="0.35">
      <c r="A95" s="7">
        <v>1990</v>
      </c>
      <c r="B95" s="11" t="s">
        <v>6</v>
      </c>
      <c r="C95" s="11" t="s">
        <v>16</v>
      </c>
      <c r="D95" s="215">
        <v>14844</v>
      </c>
      <c r="E95" s="122" t="s">
        <v>241</v>
      </c>
    </row>
    <row r="98" spans="1:5" x14ac:dyDescent="0.3">
      <c r="A98" s="353" t="s">
        <v>268</v>
      </c>
      <c r="B98" s="353"/>
      <c r="C98" s="353"/>
      <c r="D98" s="353"/>
      <c r="E98" s="353"/>
    </row>
    <row r="99" spans="1:5" ht="14.4" customHeight="1" x14ac:dyDescent="0.3">
      <c r="A99" s="353"/>
      <c r="B99" s="353"/>
      <c r="C99" s="353"/>
      <c r="D99" s="353"/>
      <c r="E99" s="353"/>
    </row>
    <row r="100" spans="1:5" x14ac:dyDescent="0.3">
      <c r="A100" s="353"/>
      <c r="B100" s="353"/>
      <c r="C100" s="353"/>
      <c r="D100" s="353"/>
      <c r="E100" s="353"/>
    </row>
    <row r="101" spans="1:5" x14ac:dyDescent="0.3">
      <c r="A101" s="353"/>
      <c r="B101" s="353"/>
      <c r="C101" s="353"/>
      <c r="D101" s="353"/>
      <c r="E101" s="353"/>
    </row>
    <row r="102" spans="1:5" x14ac:dyDescent="0.3">
      <c r="A102" s="353"/>
      <c r="B102" s="353"/>
      <c r="C102" s="353"/>
      <c r="D102" s="353"/>
      <c r="E102" s="353"/>
    </row>
    <row r="103" spans="1:5" x14ac:dyDescent="0.3">
      <c r="A103" s="353"/>
      <c r="B103" s="353"/>
      <c r="C103" s="353"/>
      <c r="D103" s="353"/>
      <c r="E103" s="353"/>
    </row>
    <row r="104" spans="1:5" x14ac:dyDescent="0.3">
      <c r="A104" s="353"/>
      <c r="B104" s="353"/>
      <c r="C104" s="353"/>
      <c r="D104" s="353"/>
      <c r="E104" s="353"/>
    </row>
    <row r="105" spans="1:5" x14ac:dyDescent="0.3">
      <c r="A105" s="353"/>
      <c r="B105" s="353"/>
      <c r="C105" s="353"/>
      <c r="D105" s="353"/>
      <c r="E105" s="353"/>
    </row>
  </sheetData>
  <mergeCells count="6">
    <mergeCell ref="A98:E105"/>
    <mergeCell ref="G1:I1"/>
    <mergeCell ref="K1:N1"/>
    <mergeCell ref="G45:J45"/>
    <mergeCell ref="A1:E1"/>
    <mergeCell ref="G24:I24"/>
  </mergeCells>
  <phoneticPr fontId="20" type="noConversion"/>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4"/>
  <sheetViews>
    <sheetView zoomScaleNormal="100" workbookViewId="0">
      <selection activeCell="F12" sqref="F12"/>
    </sheetView>
  </sheetViews>
  <sheetFormatPr baseColWidth="10" defaultColWidth="8.5546875" defaultRowHeight="14.4" x14ac:dyDescent="0.3"/>
  <cols>
    <col min="1" max="1" width="28.5546875" customWidth="1"/>
    <col min="2" max="2" width="44.5546875" customWidth="1"/>
    <col min="3" max="3" width="12.44140625" customWidth="1"/>
    <col min="4" max="4" width="8.44140625" customWidth="1"/>
    <col min="5" max="1013" width="10.5546875" customWidth="1"/>
  </cols>
  <sheetData>
    <row r="1" spans="1:5" ht="16.2" thickBot="1" x14ac:dyDescent="0.35">
      <c r="A1" s="360" t="s">
        <v>86</v>
      </c>
      <c r="B1" s="361"/>
      <c r="C1" s="362"/>
    </row>
    <row r="2" spans="1:5" ht="15" thickBot="1" x14ac:dyDescent="0.35">
      <c r="A2" s="14" t="s">
        <v>84</v>
      </c>
      <c r="B2" s="15" t="s">
        <v>87</v>
      </c>
      <c r="C2" s="16" t="s">
        <v>85</v>
      </c>
    </row>
    <row r="3" spans="1:5" x14ac:dyDescent="0.3">
      <c r="A3" s="27" t="s">
        <v>66</v>
      </c>
      <c r="B3" s="29" t="s">
        <v>82</v>
      </c>
      <c r="C3" s="71">
        <v>9741.3637999999992</v>
      </c>
      <c r="D3" s="3"/>
    </row>
    <row r="4" spans="1:5" x14ac:dyDescent="0.3">
      <c r="A4" s="17" t="s">
        <v>68</v>
      </c>
      <c r="B4" s="20" t="s">
        <v>82</v>
      </c>
      <c r="C4" s="72">
        <v>5828.7672000000002</v>
      </c>
      <c r="D4" s="3"/>
    </row>
    <row r="5" spans="1:5" ht="15" thickBot="1" x14ac:dyDescent="0.35">
      <c r="A5" s="17" t="s">
        <v>67</v>
      </c>
      <c r="B5" s="20" t="s">
        <v>82</v>
      </c>
      <c r="C5" s="73">
        <v>584157.04920000001</v>
      </c>
      <c r="D5" s="3"/>
    </row>
    <row r="6" spans="1:5" ht="15" thickBot="1" x14ac:dyDescent="0.35">
      <c r="A6" s="17" t="s">
        <v>69</v>
      </c>
      <c r="B6" s="20" t="s">
        <v>82</v>
      </c>
      <c r="C6" s="73">
        <v>677265.42879999999</v>
      </c>
      <c r="D6" s="3"/>
    </row>
    <row r="7" spans="1:5" x14ac:dyDescent="0.3">
      <c r="A7" s="17" t="s">
        <v>70</v>
      </c>
      <c r="B7" s="20" t="s">
        <v>82</v>
      </c>
      <c r="C7" s="74">
        <v>314715.99819999997</v>
      </c>
      <c r="D7" s="3"/>
      <c r="E7" s="3"/>
    </row>
    <row r="8" spans="1:5" ht="15" thickBot="1" x14ac:dyDescent="0.35">
      <c r="A8" s="25" t="s">
        <v>66</v>
      </c>
      <c r="B8" s="26" t="s">
        <v>83</v>
      </c>
      <c r="C8" s="75">
        <v>773.1241</v>
      </c>
      <c r="D8" s="3"/>
    </row>
    <row r="9" spans="1:5" ht="15" thickBot="1" x14ac:dyDescent="0.35">
      <c r="A9" s="17" t="s">
        <v>68</v>
      </c>
      <c r="B9" s="20" t="s">
        <v>83</v>
      </c>
      <c r="C9" s="76">
        <v>336.923</v>
      </c>
      <c r="D9" s="3"/>
    </row>
    <row r="10" spans="1:5" ht="15" thickBot="1" x14ac:dyDescent="0.35">
      <c r="A10" s="17" t="s">
        <v>67</v>
      </c>
      <c r="B10" s="20" t="s">
        <v>83</v>
      </c>
      <c r="C10" s="76">
        <v>19602.585500000001</v>
      </c>
      <c r="D10" s="3"/>
    </row>
    <row r="11" spans="1:5" ht="15" thickBot="1" x14ac:dyDescent="0.35">
      <c r="A11" s="17" t="s">
        <v>69</v>
      </c>
      <c r="B11" s="20" t="s">
        <v>83</v>
      </c>
      <c r="C11" s="76">
        <v>23763.6993</v>
      </c>
      <c r="D11" s="3"/>
      <c r="E11" s="3"/>
    </row>
    <row r="12" spans="1:5" ht="15" thickBot="1" x14ac:dyDescent="0.35">
      <c r="A12" s="19" t="s">
        <v>70</v>
      </c>
      <c r="B12" s="21" t="s">
        <v>83</v>
      </c>
      <c r="C12" s="77">
        <v>16740.2127</v>
      </c>
      <c r="D12" s="3"/>
      <c r="E12" s="3"/>
    </row>
    <row r="15" spans="1:5" ht="15" thickBot="1" x14ac:dyDescent="0.35"/>
    <row r="16" spans="1:5" ht="16.2" thickBot="1" x14ac:dyDescent="0.35">
      <c r="A16" s="366" t="s">
        <v>229</v>
      </c>
      <c r="B16" s="367"/>
      <c r="C16" s="368"/>
    </row>
    <row r="17" spans="1:5" ht="15" thickBot="1" x14ac:dyDescent="0.35">
      <c r="A17" s="22" t="s">
        <v>84</v>
      </c>
      <c r="B17" s="23" t="s">
        <v>87</v>
      </c>
      <c r="C17" s="24" t="s">
        <v>85</v>
      </c>
    </row>
    <row r="18" spans="1:5" ht="15" thickBot="1" x14ac:dyDescent="0.35">
      <c r="A18" s="27" t="s">
        <v>71</v>
      </c>
      <c r="B18" s="29" t="s">
        <v>88</v>
      </c>
      <c r="C18" s="78">
        <v>0</v>
      </c>
    </row>
    <row r="19" spans="1:5" ht="15" thickBot="1" x14ac:dyDescent="0.35">
      <c r="A19" s="17" t="s">
        <v>72</v>
      </c>
      <c r="B19" s="20" t="s">
        <v>88</v>
      </c>
      <c r="C19" s="79">
        <v>1.136709E-2</v>
      </c>
    </row>
    <row r="20" spans="1:5" ht="15" thickBot="1" x14ac:dyDescent="0.35">
      <c r="A20" s="17" t="s">
        <v>73</v>
      </c>
      <c r="B20" s="20" t="s">
        <v>88</v>
      </c>
      <c r="C20" s="79">
        <v>0</v>
      </c>
    </row>
    <row r="21" spans="1:5" ht="15" thickBot="1" x14ac:dyDescent="0.35">
      <c r="A21" s="17" t="s">
        <v>74</v>
      </c>
      <c r="B21" s="20" t="s">
        <v>89</v>
      </c>
      <c r="C21" s="79">
        <v>-36.050422009999998</v>
      </c>
    </row>
    <row r="22" spans="1:5" ht="15" thickBot="1" x14ac:dyDescent="0.35">
      <c r="A22" s="17" t="s">
        <v>75</v>
      </c>
      <c r="B22" s="20" t="s">
        <v>89</v>
      </c>
      <c r="C22" s="79">
        <v>-1.06202208</v>
      </c>
    </row>
    <row r="23" spans="1:5" ht="15" thickBot="1" x14ac:dyDescent="0.35">
      <c r="A23" s="17" t="s">
        <v>76</v>
      </c>
      <c r="B23" s="20" t="s">
        <v>89</v>
      </c>
      <c r="C23" s="79">
        <v>-6.7075299399999997</v>
      </c>
    </row>
    <row r="24" spans="1:5" ht="15" thickBot="1" x14ac:dyDescent="0.35">
      <c r="A24" s="17" t="s">
        <v>77</v>
      </c>
      <c r="B24" s="20" t="s">
        <v>89</v>
      </c>
      <c r="C24" s="79">
        <v>2.520851E-2</v>
      </c>
    </row>
    <row r="25" spans="1:5" ht="15" thickBot="1" x14ac:dyDescent="0.35">
      <c r="A25" s="17" t="s">
        <v>78</v>
      </c>
      <c r="B25" s="20" t="s">
        <v>89</v>
      </c>
      <c r="C25" s="79">
        <v>-8.6192669999999999E-2</v>
      </c>
    </row>
    <row r="26" spans="1:5" x14ac:dyDescent="0.3">
      <c r="A26" s="17" t="s">
        <v>79</v>
      </c>
      <c r="B26" s="20" t="s">
        <v>89</v>
      </c>
      <c r="C26" s="80">
        <v>-69.395552440000003</v>
      </c>
      <c r="E26" s="88"/>
    </row>
    <row r="27" spans="1:5" ht="15" thickBot="1" x14ac:dyDescent="0.35">
      <c r="A27" s="25" t="s">
        <v>74</v>
      </c>
      <c r="B27" s="26" t="s">
        <v>155</v>
      </c>
      <c r="C27" s="81">
        <v>124.31180003</v>
      </c>
    </row>
    <row r="28" spans="1:5" ht="15" thickBot="1" x14ac:dyDescent="0.35">
      <c r="A28" s="17" t="s">
        <v>71</v>
      </c>
      <c r="B28" s="20" t="s">
        <v>155</v>
      </c>
      <c r="C28" s="79">
        <v>0</v>
      </c>
    </row>
    <row r="29" spans="1:5" ht="15" thickBot="1" x14ac:dyDescent="0.35">
      <c r="A29" s="17" t="s">
        <v>75</v>
      </c>
      <c r="B29" s="20" t="s">
        <v>155</v>
      </c>
      <c r="C29" s="79">
        <v>50.863126360000003</v>
      </c>
    </row>
    <row r="30" spans="1:5" ht="15" thickBot="1" x14ac:dyDescent="0.35">
      <c r="A30" s="17" t="s">
        <v>76</v>
      </c>
      <c r="B30" s="20" t="s">
        <v>155</v>
      </c>
      <c r="C30" s="79">
        <v>23.129413570000001</v>
      </c>
    </row>
    <row r="31" spans="1:5" ht="15" thickBot="1" x14ac:dyDescent="0.35">
      <c r="A31" s="17" t="s">
        <v>77</v>
      </c>
      <c r="B31" s="20" t="s">
        <v>155</v>
      </c>
      <c r="C31" s="79">
        <v>11.35518375</v>
      </c>
    </row>
    <row r="32" spans="1:5" ht="15" thickBot="1" x14ac:dyDescent="0.35">
      <c r="A32" s="17" t="s">
        <v>78</v>
      </c>
      <c r="B32" s="20" t="s">
        <v>155</v>
      </c>
      <c r="C32" s="79">
        <v>5.2237983100000003</v>
      </c>
    </row>
    <row r="33" spans="1:5" ht="15" thickBot="1" x14ac:dyDescent="0.35">
      <c r="A33" s="17" t="s">
        <v>79</v>
      </c>
      <c r="B33" s="20" t="s">
        <v>155</v>
      </c>
      <c r="C33" s="79">
        <v>365.23974971000001</v>
      </c>
    </row>
    <row r="34" spans="1:5" ht="15" thickBot="1" x14ac:dyDescent="0.35">
      <c r="A34" s="17" t="s">
        <v>72</v>
      </c>
      <c r="B34" s="20" t="s">
        <v>155</v>
      </c>
      <c r="C34" s="79">
        <v>1.17671741</v>
      </c>
    </row>
    <row r="35" spans="1:5" ht="15" thickBot="1" x14ac:dyDescent="0.35">
      <c r="A35" s="19" t="s">
        <v>73</v>
      </c>
      <c r="B35" s="21" t="s">
        <v>155</v>
      </c>
      <c r="C35" s="82">
        <v>0</v>
      </c>
      <c r="E35" s="88"/>
    </row>
    <row r="38" spans="1:5" ht="15" thickBot="1" x14ac:dyDescent="0.35"/>
    <row r="39" spans="1:5" ht="16.2" thickBot="1" x14ac:dyDescent="0.35">
      <c r="A39" s="363" t="s">
        <v>230</v>
      </c>
      <c r="B39" s="364"/>
      <c r="C39" s="364"/>
      <c r="D39" s="365"/>
    </row>
    <row r="40" spans="1:5" ht="15" thickBot="1" x14ac:dyDescent="0.35">
      <c r="A40" s="33" t="s">
        <v>84</v>
      </c>
      <c r="B40" s="35" t="s">
        <v>87</v>
      </c>
      <c r="C40" s="36" t="s">
        <v>85</v>
      </c>
      <c r="D40" s="34" t="s">
        <v>65</v>
      </c>
      <c r="E40" s="30"/>
    </row>
    <row r="41" spans="1:5" ht="15" thickBot="1" x14ac:dyDescent="0.35">
      <c r="A41" s="27" t="s">
        <v>67</v>
      </c>
      <c r="B41" s="28" t="s">
        <v>90</v>
      </c>
      <c r="C41" s="84">
        <v>3587.2730000000001</v>
      </c>
      <c r="D41" s="85">
        <v>12</v>
      </c>
      <c r="E41" s="30"/>
    </row>
    <row r="42" spans="1:5" ht="15" thickBot="1" x14ac:dyDescent="0.35">
      <c r="A42" s="17" t="s">
        <v>69</v>
      </c>
      <c r="B42" s="18" t="s">
        <v>90</v>
      </c>
      <c r="C42" s="83">
        <v>25475.691999999999</v>
      </c>
      <c r="D42" s="70">
        <v>88</v>
      </c>
      <c r="E42" s="30"/>
    </row>
    <row r="43" spans="1:5" ht="15" thickBot="1" x14ac:dyDescent="0.35">
      <c r="A43" s="17" t="s">
        <v>67</v>
      </c>
      <c r="B43" s="20" t="s">
        <v>83</v>
      </c>
      <c r="C43" s="83">
        <v>19602.585999999999</v>
      </c>
      <c r="D43" s="70">
        <v>45</v>
      </c>
      <c r="E43" s="30"/>
    </row>
    <row r="44" spans="1:5" ht="15" thickBot="1" x14ac:dyDescent="0.35">
      <c r="A44" s="19" t="s">
        <v>69</v>
      </c>
      <c r="B44" s="21" t="s">
        <v>83</v>
      </c>
      <c r="C44" s="86">
        <v>23763.699000000001</v>
      </c>
      <c r="D44" s="87">
        <v>55</v>
      </c>
      <c r="E44" s="30"/>
    </row>
  </sheetData>
  <mergeCells count="3">
    <mergeCell ref="A1:C1"/>
    <mergeCell ref="A39:D39"/>
    <mergeCell ref="A16:C16"/>
  </mergeCells>
  <pageMargins left="0.7" right="0.7" top="0.75" bottom="0.75"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127E2-8E38-4FDF-BEDD-6DF8638EA43E}">
  <dimension ref="A1:O126"/>
  <sheetViews>
    <sheetView topLeftCell="A44" workbookViewId="0">
      <selection activeCell="A105" sqref="A105"/>
    </sheetView>
  </sheetViews>
  <sheetFormatPr baseColWidth="10" defaultRowHeight="14.4" x14ac:dyDescent="0.3"/>
  <cols>
    <col min="1" max="1" width="26.5546875" customWidth="1"/>
    <col min="2" max="2" width="25.5546875" customWidth="1"/>
    <col min="3" max="3" width="29.44140625" customWidth="1"/>
    <col min="4" max="4" width="27.5546875" customWidth="1"/>
    <col min="5" max="5" width="26.5546875" customWidth="1"/>
    <col min="6" max="6" width="27.77734375" customWidth="1"/>
    <col min="7" max="7" width="28.109375" customWidth="1"/>
  </cols>
  <sheetData>
    <row r="1" spans="1:15" ht="16.2" thickBot="1" x14ac:dyDescent="0.35">
      <c r="A1" s="369" t="s">
        <v>309</v>
      </c>
      <c r="B1" s="370"/>
      <c r="C1" s="370"/>
      <c r="D1" s="370"/>
      <c r="E1" s="370"/>
      <c r="F1" s="370"/>
      <c r="G1" s="371"/>
    </row>
    <row r="2" spans="1:15" ht="15" customHeight="1" x14ac:dyDescent="0.3">
      <c r="A2" s="372" t="s">
        <v>112</v>
      </c>
      <c r="B2" s="374" t="s">
        <v>97</v>
      </c>
      <c r="C2" s="374" t="s">
        <v>248</v>
      </c>
      <c r="D2" s="374" t="s">
        <v>249</v>
      </c>
      <c r="E2" s="374" t="s">
        <v>250</v>
      </c>
      <c r="F2" s="376" t="s">
        <v>251</v>
      </c>
      <c r="G2" s="378" t="s">
        <v>252</v>
      </c>
      <c r="H2" s="383"/>
    </row>
    <row r="3" spans="1:15" ht="15" thickBot="1" x14ac:dyDescent="0.35">
      <c r="A3" s="373"/>
      <c r="B3" s="375"/>
      <c r="C3" s="375"/>
      <c r="D3" s="375"/>
      <c r="E3" s="375"/>
      <c r="F3" s="377"/>
      <c r="G3" s="379"/>
      <c r="H3" s="383"/>
    </row>
    <row r="4" spans="1:15" ht="15" customHeight="1" x14ac:dyDescent="0.3">
      <c r="A4" s="55" t="s">
        <v>114</v>
      </c>
      <c r="B4" s="199" t="s">
        <v>115</v>
      </c>
      <c r="C4" s="310">
        <v>2.5</v>
      </c>
      <c r="D4" s="213">
        <v>2</v>
      </c>
      <c r="E4" s="200">
        <v>2.6</v>
      </c>
      <c r="F4" s="205">
        <v>3.1</v>
      </c>
      <c r="G4" s="210">
        <v>2.2000000000000002</v>
      </c>
      <c r="H4" s="211"/>
      <c r="J4" s="402"/>
      <c r="K4" s="402"/>
      <c r="L4" s="402"/>
      <c r="M4" s="402"/>
      <c r="N4" s="402"/>
      <c r="O4" s="402"/>
    </row>
    <row r="5" spans="1:15" ht="15" customHeight="1" x14ac:dyDescent="0.3">
      <c r="A5" s="55" t="s">
        <v>116</v>
      </c>
      <c r="B5" s="203" t="s">
        <v>117</v>
      </c>
      <c r="C5" s="310">
        <v>2.4</v>
      </c>
      <c r="D5" s="92">
        <v>1.8</v>
      </c>
      <c r="E5" s="56">
        <v>2.5</v>
      </c>
      <c r="F5" s="206">
        <v>3.1</v>
      </c>
      <c r="G5" s="208">
        <v>2.1</v>
      </c>
      <c r="H5" s="211"/>
    </row>
    <row r="6" spans="1:15" ht="15" customHeight="1" x14ac:dyDescent="0.3">
      <c r="A6" s="55" t="s">
        <v>118</v>
      </c>
      <c r="B6" s="203" t="s">
        <v>253</v>
      </c>
      <c r="C6" s="310">
        <v>2.2999999999999998</v>
      </c>
      <c r="D6" s="92">
        <v>1.7</v>
      </c>
      <c r="E6" s="56">
        <v>2.2999999999999998</v>
      </c>
      <c r="F6" s="206">
        <v>3.1</v>
      </c>
      <c r="G6" s="208">
        <v>2.2999999999999998</v>
      </c>
      <c r="H6" s="211"/>
    </row>
    <row r="7" spans="1:15" ht="15" customHeight="1" x14ac:dyDescent="0.3">
      <c r="A7" s="55" t="s">
        <v>254</v>
      </c>
      <c r="B7" s="203" t="s">
        <v>255</v>
      </c>
      <c r="C7" s="310">
        <v>2.5</v>
      </c>
      <c r="D7" s="92">
        <v>1.6</v>
      </c>
      <c r="E7" s="56">
        <v>2.9</v>
      </c>
      <c r="F7" s="206">
        <v>3.4</v>
      </c>
      <c r="G7" s="208">
        <v>2</v>
      </c>
      <c r="H7" s="211"/>
    </row>
    <row r="8" spans="1:15" ht="15" customHeight="1" x14ac:dyDescent="0.3">
      <c r="A8" s="55" t="s">
        <v>121</v>
      </c>
      <c r="B8" s="203" t="s">
        <v>122</v>
      </c>
      <c r="C8" s="310">
        <v>2.5</v>
      </c>
      <c r="D8" s="92">
        <v>1.8</v>
      </c>
      <c r="E8" s="56">
        <v>2.5</v>
      </c>
      <c r="F8" s="206">
        <v>3.3</v>
      </c>
      <c r="G8" s="208">
        <v>2.2999999999999998</v>
      </c>
      <c r="H8" s="211"/>
    </row>
    <row r="9" spans="1:15" ht="15" customHeight="1" x14ac:dyDescent="0.3">
      <c r="A9" s="55" t="s">
        <v>123</v>
      </c>
      <c r="B9" s="203" t="s">
        <v>124</v>
      </c>
      <c r="C9" s="310">
        <v>2.7</v>
      </c>
      <c r="D9" s="92">
        <v>2.2000000000000002</v>
      </c>
      <c r="E9" s="56">
        <v>3.1</v>
      </c>
      <c r="F9" s="206">
        <v>3.5</v>
      </c>
      <c r="G9" s="208">
        <v>2.1</v>
      </c>
      <c r="H9" s="211"/>
      <c r="J9" s="120"/>
      <c r="K9" s="118"/>
    </row>
    <row r="10" spans="1:15" ht="15" customHeight="1" x14ac:dyDescent="0.3">
      <c r="A10" s="55" t="s">
        <v>125</v>
      </c>
      <c r="B10" s="203" t="s">
        <v>126</v>
      </c>
      <c r="C10" s="310">
        <v>2.1</v>
      </c>
      <c r="D10" s="92">
        <v>1.5</v>
      </c>
      <c r="E10" s="56">
        <v>2.4</v>
      </c>
      <c r="F10" s="206">
        <v>2.9</v>
      </c>
      <c r="G10" s="208">
        <v>1.8</v>
      </c>
      <c r="H10" s="211"/>
      <c r="J10" s="120"/>
      <c r="K10" s="118"/>
    </row>
    <row r="11" spans="1:15" ht="15" customHeight="1" x14ac:dyDescent="0.3">
      <c r="A11" s="55" t="s">
        <v>127</v>
      </c>
      <c r="B11" s="203" t="s">
        <v>256</v>
      </c>
      <c r="C11" s="310">
        <v>2.1</v>
      </c>
      <c r="D11" s="92">
        <v>1.5</v>
      </c>
      <c r="E11" s="56">
        <v>2.4</v>
      </c>
      <c r="F11" s="206">
        <v>2.9</v>
      </c>
      <c r="G11" s="208">
        <v>1.6</v>
      </c>
      <c r="H11" s="211"/>
      <c r="J11" s="120"/>
      <c r="K11" s="118"/>
    </row>
    <row r="12" spans="1:15" ht="15" customHeight="1" x14ac:dyDescent="0.3">
      <c r="A12" s="55" t="s">
        <v>129</v>
      </c>
      <c r="B12" s="203" t="s">
        <v>130</v>
      </c>
      <c r="C12" s="310">
        <v>2.6</v>
      </c>
      <c r="D12" s="92">
        <v>1.9</v>
      </c>
      <c r="E12" s="56">
        <v>2.8</v>
      </c>
      <c r="F12" s="206">
        <v>3.4</v>
      </c>
      <c r="G12" s="208">
        <v>2.2999999999999998</v>
      </c>
      <c r="H12" s="211"/>
      <c r="J12" s="120"/>
      <c r="K12" s="118"/>
    </row>
    <row r="13" spans="1:15" ht="15" customHeight="1" x14ac:dyDescent="0.3">
      <c r="A13" s="55" t="s">
        <v>131</v>
      </c>
      <c r="B13" s="203" t="s">
        <v>132</v>
      </c>
      <c r="C13" s="310">
        <v>2.5</v>
      </c>
      <c r="D13" s="92">
        <v>2</v>
      </c>
      <c r="E13" s="56">
        <v>2.6</v>
      </c>
      <c r="F13" s="206">
        <v>3.3</v>
      </c>
      <c r="G13" s="208">
        <v>2.2000000000000002</v>
      </c>
      <c r="H13" s="211"/>
      <c r="J13" s="120"/>
      <c r="K13" s="118"/>
    </row>
    <row r="14" spans="1:15" ht="15" customHeight="1" x14ac:dyDescent="0.3">
      <c r="A14" s="55" t="s">
        <v>133</v>
      </c>
      <c r="B14" s="203" t="s">
        <v>134</v>
      </c>
      <c r="C14" s="310">
        <v>2.9</v>
      </c>
      <c r="D14" s="92">
        <v>2.1</v>
      </c>
      <c r="E14" s="56">
        <v>3.2</v>
      </c>
      <c r="F14" s="206">
        <v>3.8</v>
      </c>
      <c r="G14" s="208">
        <v>2.2999999999999998</v>
      </c>
      <c r="H14" s="211"/>
      <c r="J14" s="120"/>
      <c r="K14" s="118"/>
    </row>
    <row r="15" spans="1:15" ht="15" customHeight="1" thickBot="1" x14ac:dyDescent="0.35">
      <c r="A15" s="58" t="s">
        <v>135</v>
      </c>
      <c r="B15" s="204" t="s">
        <v>257</v>
      </c>
      <c r="C15" s="60">
        <v>2.7</v>
      </c>
      <c r="D15" s="93">
        <v>2</v>
      </c>
      <c r="E15" s="59">
        <v>3</v>
      </c>
      <c r="F15" s="207">
        <v>3.6</v>
      </c>
      <c r="G15" s="209">
        <v>2.1</v>
      </c>
      <c r="H15" s="211"/>
      <c r="J15" s="120"/>
      <c r="K15" s="118"/>
    </row>
    <row r="16" spans="1:15" ht="15" thickBot="1" x14ac:dyDescent="0.35">
      <c r="I16" s="120"/>
      <c r="J16" s="118"/>
    </row>
    <row r="17" spans="1:14" ht="16.2" thickBot="1" x14ac:dyDescent="0.35">
      <c r="A17" s="369" t="s">
        <v>303</v>
      </c>
      <c r="B17" s="370"/>
      <c r="C17" s="370"/>
      <c r="D17" s="370"/>
      <c r="E17" s="370"/>
      <c r="F17" s="371"/>
      <c r="G17" s="212"/>
    </row>
    <row r="18" spans="1:14" x14ac:dyDescent="0.3">
      <c r="A18" s="372" t="s">
        <v>112</v>
      </c>
      <c r="B18" s="374" t="s">
        <v>97</v>
      </c>
      <c r="C18" s="374" t="s">
        <v>98</v>
      </c>
      <c r="D18" s="374" t="s">
        <v>246</v>
      </c>
      <c r="E18" s="376" t="s">
        <v>245</v>
      </c>
      <c r="F18" s="378" t="s">
        <v>247</v>
      </c>
      <c r="G18" s="383"/>
      <c r="I18" s="402"/>
      <c r="J18" s="402"/>
      <c r="K18" s="402"/>
      <c r="L18" s="402"/>
      <c r="M18" s="402"/>
      <c r="N18" s="402"/>
    </row>
    <row r="19" spans="1:14" ht="29.4" customHeight="1" thickBot="1" x14ac:dyDescent="0.35">
      <c r="A19" s="373"/>
      <c r="B19" s="375"/>
      <c r="C19" s="375"/>
      <c r="D19" s="375"/>
      <c r="E19" s="377"/>
      <c r="F19" s="379"/>
      <c r="G19" s="383"/>
    </row>
    <row r="20" spans="1:14" ht="18" customHeight="1" x14ac:dyDescent="0.3">
      <c r="A20" s="55" t="s">
        <v>114</v>
      </c>
      <c r="B20" s="199" t="s">
        <v>115</v>
      </c>
      <c r="C20" s="238" t="s">
        <v>302</v>
      </c>
      <c r="D20" s="200">
        <v>56</v>
      </c>
      <c r="E20" s="205">
        <v>76</v>
      </c>
      <c r="F20" s="210">
        <v>19</v>
      </c>
      <c r="G20" s="211"/>
      <c r="J20" s="118"/>
    </row>
    <row r="21" spans="1:14" x14ac:dyDescent="0.3">
      <c r="A21" s="55" t="s">
        <v>116</v>
      </c>
      <c r="B21" s="203" t="s">
        <v>117</v>
      </c>
      <c r="C21" s="236" t="s">
        <v>302</v>
      </c>
      <c r="D21" s="56">
        <v>52</v>
      </c>
      <c r="E21" s="206">
        <v>70</v>
      </c>
      <c r="F21" s="208">
        <v>18</v>
      </c>
      <c r="G21" s="211"/>
      <c r="J21" s="118"/>
    </row>
    <row r="22" spans="1:14" x14ac:dyDescent="0.3">
      <c r="A22" s="55" t="s">
        <v>121</v>
      </c>
      <c r="B22" s="203" t="s">
        <v>122</v>
      </c>
      <c r="C22" s="236" t="s">
        <v>302</v>
      </c>
      <c r="D22" s="56">
        <v>83</v>
      </c>
      <c r="E22" s="206">
        <v>100</v>
      </c>
      <c r="F22" s="208">
        <v>17</v>
      </c>
      <c r="G22" s="211"/>
      <c r="J22" s="118"/>
    </row>
    <row r="23" spans="1:14" x14ac:dyDescent="0.3">
      <c r="A23" s="55" t="s">
        <v>123</v>
      </c>
      <c r="B23" s="203" t="s">
        <v>124</v>
      </c>
      <c r="C23" s="236" t="s">
        <v>302</v>
      </c>
      <c r="D23" s="56">
        <v>37</v>
      </c>
      <c r="E23" s="206">
        <v>46</v>
      </c>
      <c r="F23" s="208">
        <v>9</v>
      </c>
      <c r="G23" s="211"/>
      <c r="J23" s="401"/>
      <c r="K23" s="401"/>
      <c r="L23" s="401"/>
      <c r="M23" s="401"/>
      <c r="N23" s="401"/>
    </row>
    <row r="24" spans="1:14" x14ac:dyDescent="0.3">
      <c r="A24" s="55" t="s">
        <v>125</v>
      </c>
      <c r="B24" s="203" t="s">
        <v>126</v>
      </c>
      <c r="C24" s="236" t="s">
        <v>302</v>
      </c>
      <c r="D24" s="56">
        <v>53</v>
      </c>
      <c r="E24" s="206">
        <v>70</v>
      </c>
      <c r="F24" s="208">
        <v>17</v>
      </c>
      <c r="G24" s="211"/>
      <c r="J24" s="118"/>
    </row>
    <row r="25" spans="1:14" x14ac:dyDescent="0.3">
      <c r="A25" s="55" t="s">
        <v>129</v>
      </c>
      <c r="B25" s="203" t="s">
        <v>130</v>
      </c>
      <c r="C25" s="236" t="s">
        <v>302</v>
      </c>
      <c r="D25" s="56">
        <v>54</v>
      </c>
      <c r="E25" s="206">
        <v>69</v>
      </c>
      <c r="F25" s="208">
        <v>16</v>
      </c>
      <c r="G25" s="211"/>
    </row>
    <row r="26" spans="1:14" x14ac:dyDescent="0.3">
      <c r="A26" s="55" t="s">
        <v>131</v>
      </c>
      <c r="B26" s="203" t="s">
        <v>132</v>
      </c>
      <c r="C26" s="236" t="s">
        <v>302</v>
      </c>
      <c r="D26" s="56">
        <v>60</v>
      </c>
      <c r="E26" s="206">
        <v>84</v>
      </c>
      <c r="F26" s="208">
        <v>25</v>
      </c>
      <c r="G26" s="211"/>
    </row>
    <row r="27" spans="1:14" x14ac:dyDescent="0.3">
      <c r="A27" s="55" t="s">
        <v>133</v>
      </c>
      <c r="B27" s="203" t="s">
        <v>134</v>
      </c>
      <c r="C27" s="236" t="s">
        <v>302</v>
      </c>
      <c r="D27" s="56">
        <v>49</v>
      </c>
      <c r="E27" s="206">
        <v>72</v>
      </c>
      <c r="F27" s="208">
        <v>23</v>
      </c>
      <c r="G27" s="211"/>
    </row>
    <row r="28" spans="1:14" ht="15" thickBot="1" x14ac:dyDescent="0.35">
      <c r="A28" s="58" t="s">
        <v>135</v>
      </c>
      <c r="B28" s="204" t="s">
        <v>136</v>
      </c>
      <c r="C28" s="237" t="s">
        <v>302</v>
      </c>
      <c r="D28" s="59">
        <v>50</v>
      </c>
      <c r="E28" s="207">
        <v>65</v>
      </c>
      <c r="F28" s="209">
        <v>15</v>
      </c>
      <c r="G28" s="211"/>
    </row>
    <row r="29" spans="1:14" ht="15" thickBot="1" x14ac:dyDescent="0.35">
      <c r="I29" s="402"/>
      <c r="J29" s="402"/>
      <c r="K29" s="402"/>
      <c r="L29" s="402"/>
      <c r="M29" s="402"/>
      <c r="N29" s="402"/>
    </row>
    <row r="30" spans="1:14" ht="18" customHeight="1" thickBot="1" x14ac:dyDescent="0.35">
      <c r="A30" s="360" t="s">
        <v>224</v>
      </c>
      <c r="B30" s="361"/>
      <c r="C30" s="361"/>
      <c r="D30" s="361"/>
      <c r="E30" s="361"/>
      <c r="F30" s="361"/>
      <c r="G30" s="362"/>
    </row>
    <row r="31" spans="1:14" ht="33" customHeight="1" x14ac:dyDescent="0.3">
      <c r="A31" s="114" t="s">
        <v>96</v>
      </c>
      <c r="B31" s="115" t="s">
        <v>97</v>
      </c>
      <c r="C31" s="246" t="s">
        <v>98</v>
      </c>
      <c r="D31" s="117" t="s">
        <v>157</v>
      </c>
      <c r="E31" s="116" t="s">
        <v>158</v>
      </c>
      <c r="F31" s="117" t="s">
        <v>99</v>
      </c>
      <c r="G31" s="62" t="s">
        <v>100</v>
      </c>
    </row>
    <row r="32" spans="1:14" ht="15.6" customHeight="1" x14ac:dyDescent="0.3">
      <c r="A32" s="90" t="s">
        <v>101</v>
      </c>
      <c r="B32" s="90" t="s">
        <v>102</v>
      </c>
      <c r="C32" s="247" t="s">
        <v>302</v>
      </c>
      <c r="D32" s="311">
        <v>103</v>
      </c>
      <c r="E32" s="312">
        <v>72</v>
      </c>
      <c r="F32" s="313">
        <v>-31</v>
      </c>
      <c r="G32" s="314">
        <v>-0.3</v>
      </c>
      <c r="I32" s="120"/>
      <c r="J32" s="118"/>
    </row>
    <row r="33" spans="1:12" x14ac:dyDescent="0.3">
      <c r="A33" s="90" t="s">
        <v>103</v>
      </c>
      <c r="B33" s="90" t="s">
        <v>104</v>
      </c>
      <c r="C33" s="240" t="s">
        <v>302</v>
      </c>
      <c r="D33" s="244">
        <v>38</v>
      </c>
      <c r="E33" s="143">
        <v>23</v>
      </c>
      <c r="F33" s="145">
        <v>-17</v>
      </c>
      <c r="G33" s="95">
        <v>-0.4</v>
      </c>
      <c r="I33" s="120"/>
      <c r="J33" s="118"/>
    </row>
    <row r="34" spans="1:12" x14ac:dyDescent="0.3">
      <c r="A34" s="90" t="s">
        <v>106</v>
      </c>
      <c r="B34" s="90" t="s">
        <v>107</v>
      </c>
      <c r="C34" s="240" t="s">
        <v>302</v>
      </c>
      <c r="D34" s="244">
        <v>78</v>
      </c>
      <c r="E34" s="143">
        <v>70</v>
      </c>
      <c r="F34" s="145">
        <v>-9</v>
      </c>
      <c r="G34" s="95">
        <v>-0.11</v>
      </c>
      <c r="J34" s="118"/>
    </row>
    <row r="35" spans="1:12" x14ac:dyDescent="0.3">
      <c r="A35" s="90" t="s">
        <v>108</v>
      </c>
      <c r="B35" s="90" t="s">
        <v>109</v>
      </c>
      <c r="C35" s="240" t="s">
        <v>217</v>
      </c>
      <c r="D35" s="92">
        <v>33</v>
      </c>
      <c r="E35" s="143">
        <v>24</v>
      </c>
      <c r="F35" s="145">
        <v>-9</v>
      </c>
      <c r="G35" s="95">
        <v>-0.26</v>
      </c>
      <c r="I35" s="120"/>
      <c r="J35" s="118"/>
    </row>
    <row r="36" spans="1:12" ht="15" thickBot="1" x14ac:dyDescent="0.35">
      <c r="A36" s="91" t="s">
        <v>110</v>
      </c>
      <c r="B36" s="91" t="s">
        <v>111</v>
      </c>
      <c r="C36" s="248" t="s">
        <v>244</v>
      </c>
      <c r="D36" s="245">
        <v>12</v>
      </c>
      <c r="E36" s="94">
        <v>9</v>
      </c>
      <c r="F36" s="146">
        <v>-3</v>
      </c>
      <c r="G36" s="96">
        <v>-0.25</v>
      </c>
      <c r="I36" s="120"/>
      <c r="J36" s="118"/>
    </row>
    <row r="37" spans="1:12" ht="8.4" customHeight="1" x14ac:dyDescent="0.3">
      <c r="A37" s="119"/>
      <c r="I37" s="120"/>
      <c r="J37" s="118"/>
    </row>
    <row r="38" spans="1:12" x14ac:dyDescent="0.3">
      <c r="A38" s="225" t="s">
        <v>105</v>
      </c>
      <c r="I38" s="120"/>
      <c r="J38" s="118"/>
    </row>
    <row r="39" spans="1:12" ht="15" thickBot="1" x14ac:dyDescent="0.35">
      <c r="A39" s="2"/>
      <c r="I39" s="120"/>
      <c r="J39" s="118"/>
    </row>
    <row r="40" spans="1:12" ht="16.2" thickBot="1" x14ac:dyDescent="0.35">
      <c r="A40" s="369" t="s">
        <v>304</v>
      </c>
      <c r="B40" s="370"/>
      <c r="C40" s="370"/>
      <c r="D40" s="370"/>
      <c r="E40" s="370"/>
      <c r="F40" s="370"/>
      <c r="G40" s="371"/>
      <c r="I40" s="120"/>
      <c r="J40" s="118"/>
    </row>
    <row r="41" spans="1:12" x14ac:dyDescent="0.3">
      <c r="A41" s="372" t="s">
        <v>112</v>
      </c>
      <c r="B41" s="374" t="s">
        <v>97</v>
      </c>
      <c r="C41" s="374" t="s">
        <v>98</v>
      </c>
      <c r="D41" s="374" t="s">
        <v>182</v>
      </c>
      <c r="E41" s="374" t="s">
        <v>183</v>
      </c>
      <c r="F41" s="387" t="s">
        <v>113</v>
      </c>
      <c r="G41" s="385" t="s">
        <v>176</v>
      </c>
      <c r="I41" s="120"/>
      <c r="J41" s="118"/>
    </row>
    <row r="42" spans="1:12" ht="27.6" customHeight="1" thickBot="1" x14ac:dyDescent="0.35">
      <c r="A42" s="373"/>
      <c r="B42" s="375"/>
      <c r="C42" s="384"/>
      <c r="D42" s="375"/>
      <c r="E42" s="375"/>
      <c r="F42" s="388"/>
      <c r="G42" s="386"/>
    </row>
    <row r="43" spans="1:12" x14ac:dyDescent="0.3">
      <c r="A43" s="55" t="s">
        <v>114</v>
      </c>
      <c r="B43" s="199" t="s">
        <v>115</v>
      </c>
      <c r="C43" s="239" t="s">
        <v>302</v>
      </c>
      <c r="D43" s="200">
        <v>80</v>
      </c>
      <c r="E43" s="200">
        <v>65</v>
      </c>
      <c r="F43" s="201">
        <v>-15</v>
      </c>
      <c r="G43" s="202">
        <v>-0.19</v>
      </c>
    </row>
    <row r="44" spans="1:12" x14ac:dyDescent="0.3">
      <c r="A44" s="55" t="s">
        <v>116</v>
      </c>
      <c r="B44" s="203" t="s">
        <v>117</v>
      </c>
      <c r="C44" s="240" t="s">
        <v>302</v>
      </c>
      <c r="D44" s="56">
        <v>82</v>
      </c>
      <c r="E44" s="56">
        <v>69</v>
      </c>
      <c r="F44" s="198">
        <v>-13</v>
      </c>
      <c r="G44" s="57">
        <v>-0.16</v>
      </c>
    </row>
    <row r="45" spans="1:12" x14ac:dyDescent="0.3">
      <c r="A45" s="55" t="s">
        <v>119</v>
      </c>
      <c r="B45" s="203" t="s">
        <v>120</v>
      </c>
      <c r="C45" s="241" t="s">
        <v>310</v>
      </c>
      <c r="D45" s="56">
        <v>85</v>
      </c>
      <c r="E45" s="56">
        <v>70</v>
      </c>
      <c r="F45" s="198">
        <v>-15</v>
      </c>
      <c r="G45" s="57">
        <v>-0.17</v>
      </c>
    </row>
    <row r="46" spans="1:12" ht="15" customHeight="1" x14ac:dyDescent="0.3">
      <c r="A46" s="55" t="s">
        <v>121</v>
      </c>
      <c r="B46" s="203" t="s">
        <v>122</v>
      </c>
      <c r="C46" s="236" t="s">
        <v>302</v>
      </c>
      <c r="D46" s="56">
        <v>36</v>
      </c>
      <c r="E46" s="56">
        <v>23</v>
      </c>
      <c r="F46" s="198">
        <v>-12</v>
      </c>
      <c r="G46" s="57">
        <v>-0.35</v>
      </c>
      <c r="H46" s="402"/>
      <c r="I46" s="402"/>
      <c r="J46" s="402"/>
      <c r="K46" s="402"/>
      <c r="L46" s="402"/>
    </row>
    <row r="47" spans="1:12" x14ac:dyDescent="0.3">
      <c r="A47" s="55" t="s">
        <v>123</v>
      </c>
      <c r="B47" s="203" t="s">
        <v>124</v>
      </c>
      <c r="C47" s="236" t="s">
        <v>302</v>
      </c>
      <c r="D47" s="56">
        <v>112</v>
      </c>
      <c r="E47" s="56">
        <v>91</v>
      </c>
      <c r="F47" s="198">
        <v>-21</v>
      </c>
      <c r="G47" s="57">
        <v>-0.18</v>
      </c>
    </row>
    <row r="48" spans="1:12" x14ac:dyDescent="0.3">
      <c r="A48" s="55" t="s">
        <v>125</v>
      </c>
      <c r="B48" s="203" t="s">
        <v>126</v>
      </c>
      <c r="C48" s="236" t="s">
        <v>302</v>
      </c>
      <c r="D48" s="56">
        <v>78</v>
      </c>
      <c r="E48" s="56">
        <v>60</v>
      </c>
      <c r="F48" s="198">
        <v>-18</v>
      </c>
      <c r="G48" s="57">
        <v>-0.23</v>
      </c>
      <c r="H48" s="120"/>
      <c r="I48" s="118"/>
    </row>
    <row r="49" spans="1:9" x14ac:dyDescent="0.3">
      <c r="A49" s="55" t="s">
        <v>127</v>
      </c>
      <c r="B49" s="203" t="s">
        <v>128</v>
      </c>
      <c r="C49" s="236" t="s">
        <v>302</v>
      </c>
      <c r="D49" s="56">
        <v>97</v>
      </c>
      <c r="E49" s="56">
        <v>83</v>
      </c>
      <c r="F49" s="198">
        <v>-14</v>
      </c>
      <c r="G49" s="57">
        <v>-0.14000000000000001</v>
      </c>
      <c r="H49" s="120"/>
      <c r="I49" s="118"/>
    </row>
    <row r="50" spans="1:9" x14ac:dyDescent="0.3">
      <c r="A50" s="55" t="s">
        <v>129</v>
      </c>
      <c r="B50" s="203" t="s">
        <v>130</v>
      </c>
      <c r="C50" s="236" t="s">
        <v>302</v>
      </c>
      <c r="D50" s="56">
        <v>71</v>
      </c>
      <c r="E50" s="56">
        <v>55</v>
      </c>
      <c r="F50" s="198">
        <v>-16</v>
      </c>
      <c r="G50" s="57">
        <v>-0.22</v>
      </c>
      <c r="H50" s="120"/>
      <c r="I50" s="118"/>
    </row>
    <row r="51" spans="1:9" x14ac:dyDescent="0.3">
      <c r="A51" s="55" t="s">
        <v>131</v>
      </c>
      <c r="B51" s="203" t="s">
        <v>132</v>
      </c>
      <c r="C51" s="236" t="s">
        <v>302</v>
      </c>
      <c r="D51" s="56">
        <v>58</v>
      </c>
      <c r="E51" s="56">
        <v>41</v>
      </c>
      <c r="F51" s="198">
        <v>-17</v>
      </c>
      <c r="G51" s="57">
        <v>-0.28999999999999998</v>
      </c>
      <c r="H51" s="120"/>
      <c r="I51" s="118"/>
    </row>
    <row r="52" spans="1:9" x14ac:dyDescent="0.3">
      <c r="A52" s="55" t="s">
        <v>133</v>
      </c>
      <c r="B52" s="203" t="s">
        <v>134</v>
      </c>
      <c r="C52" s="236" t="s">
        <v>302</v>
      </c>
      <c r="D52" s="56">
        <v>119</v>
      </c>
      <c r="E52" s="56">
        <v>98</v>
      </c>
      <c r="F52" s="198">
        <v>-22</v>
      </c>
      <c r="G52" s="57">
        <v>-0.18</v>
      </c>
      <c r="H52" s="120"/>
      <c r="I52" s="118"/>
    </row>
    <row r="53" spans="1:9" ht="15" thickBot="1" x14ac:dyDescent="0.35">
      <c r="A53" s="58" t="s">
        <v>135</v>
      </c>
      <c r="B53" s="204" t="s">
        <v>136</v>
      </c>
      <c r="C53" s="237" t="s">
        <v>302</v>
      </c>
      <c r="D53" s="59">
        <v>113</v>
      </c>
      <c r="E53" s="59">
        <v>93</v>
      </c>
      <c r="F53" s="60">
        <v>-20</v>
      </c>
      <c r="G53" s="61">
        <v>-0.18</v>
      </c>
      <c r="H53" s="120"/>
      <c r="I53" s="118"/>
    </row>
    <row r="54" spans="1:9" x14ac:dyDescent="0.3">
      <c r="H54" s="120"/>
      <c r="I54" s="118"/>
    </row>
    <row r="55" spans="1:9" x14ac:dyDescent="0.3">
      <c r="A55" s="225" t="s">
        <v>105</v>
      </c>
      <c r="H55" s="120"/>
      <c r="I55" s="118"/>
    </row>
    <row r="56" spans="1:9" ht="15" thickBot="1" x14ac:dyDescent="0.35"/>
    <row r="57" spans="1:9" ht="16.2" thickBot="1" x14ac:dyDescent="0.35">
      <c r="A57" s="389" t="s">
        <v>306</v>
      </c>
      <c r="B57" s="390"/>
      <c r="C57" s="390"/>
      <c r="D57" s="390"/>
      <c r="E57" s="390"/>
      <c r="F57" s="391"/>
    </row>
    <row r="58" spans="1:9" x14ac:dyDescent="0.3">
      <c r="A58" s="372" t="s">
        <v>137</v>
      </c>
      <c r="B58" s="374" t="s">
        <v>97</v>
      </c>
      <c r="C58" s="387" t="s">
        <v>140</v>
      </c>
      <c r="D58" s="374" t="s">
        <v>307</v>
      </c>
      <c r="E58" s="387" t="s">
        <v>305</v>
      </c>
      <c r="F58" s="385" t="s">
        <v>177</v>
      </c>
    </row>
    <row r="59" spans="1:9" ht="39.6" customHeight="1" thickBot="1" x14ac:dyDescent="0.35">
      <c r="A59" s="373"/>
      <c r="B59" s="375"/>
      <c r="C59" s="388"/>
      <c r="D59" s="375"/>
      <c r="E59" s="388"/>
      <c r="F59" s="386"/>
    </row>
    <row r="60" spans="1:9" x14ac:dyDescent="0.3">
      <c r="A60" s="55" t="s">
        <v>114</v>
      </c>
      <c r="B60" s="56" t="s">
        <v>138</v>
      </c>
      <c r="C60" s="236" t="s">
        <v>302</v>
      </c>
      <c r="D60" s="315">
        <v>398</v>
      </c>
      <c r="E60" s="316">
        <v>248</v>
      </c>
      <c r="F60" s="317">
        <v>-151</v>
      </c>
    </row>
    <row r="61" spans="1:9" x14ac:dyDescent="0.3">
      <c r="A61" s="55" t="s">
        <v>116</v>
      </c>
      <c r="B61" s="56" t="s">
        <v>117</v>
      </c>
      <c r="C61" s="236" t="s">
        <v>302</v>
      </c>
      <c r="D61" s="315">
        <v>50</v>
      </c>
      <c r="E61" s="316">
        <v>-20</v>
      </c>
      <c r="F61" s="317">
        <v>-70</v>
      </c>
    </row>
    <row r="62" spans="1:9" x14ac:dyDescent="0.3">
      <c r="A62" s="55" t="s">
        <v>121</v>
      </c>
      <c r="B62" s="56" t="s">
        <v>122</v>
      </c>
      <c r="C62" s="236" t="s">
        <v>302</v>
      </c>
      <c r="D62" s="315">
        <v>-162</v>
      </c>
      <c r="E62" s="316">
        <v>-229</v>
      </c>
      <c r="F62" s="317">
        <v>-67</v>
      </c>
    </row>
    <row r="63" spans="1:9" x14ac:dyDescent="0.3">
      <c r="A63" s="55" t="s">
        <v>123</v>
      </c>
      <c r="B63" s="56" t="s">
        <v>139</v>
      </c>
      <c r="C63" s="241" t="s">
        <v>310</v>
      </c>
      <c r="D63" s="315">
        <v>168</v>
      </c>
      <c r="E63" s="316">
        <v>59</v>
      </c>
      <c r="F63" s="317">
        <v>-110</v>
      </c>
    </row>
    <row r="64" spans="1:9" x14ac:dyDescent="0.3">
      <c r="A64" s="55" t="s">
        <v>125</v>
      </c>
      <c r="B64" s="56" t="s">
        <v>126</v>
      </c>
      <c r="C64" s="236" t="s">
        <v>311</v>
      </c>
      <c r="D64" s="315">
        <v>-103</v>
      </c>
      <c r="E64" s="316">
        <v>-160</v>
      </c>
      <c r="F64" s="317">
        <v>-57</v>
      </c>
    </row>
    <row r="65" spans="1:7" x14ac:dyDescent="0.3">
      <c r="A65" s="55" t="s">
        <v>129</v>
      </c>
      <c r="B65" s="56" t="s">
        <v>130</v>
      </c>
      <c r="C65" s="236" t="s">
        <v>302</v>
      </c>
      <c r="D65" s="315">
        <v>-214</v>
      </c>
      <c r="E65" s="316">
        <v>-354</v>
      </c>
      <c r="F65" s="317">
        <v>-140</v>
      </c>
    </row>
    <row r="66" spans="1:7" x14ac:dyDescent="0.3">
      <c r="A66" s="55" t="s">
        <v>131</v>
      </c>
      <c r="B66" s="56" t="s">
        <v>132</v>
      </c>
      <c r="C66" s="236" t="s">
        <v>302</v>
      </c>
      <c r="D66" s="315">
        <v>-18</v>
      </c>
      <c r="E66" s="316">
        <v>-167</v>
      </c>
      <c r="F66" s="317">
        <v>-148</v>
      </c>
    </row>
    <row r="67" spans="1:7" ht="15" thickBot="1" x14ac:dyDescent="0.35">
      <c r="A67" s="58" t="s">
        <v>133</v>
      </c>
      <c r="B67" s="59" t="s">
        <v>134</v>
      </c>
      <c r="C67" s="237" t="s">
        <v>302</v>
      </c>
      <c r="D67" s="318">
        <v>247</v>
      </c>
      <c r="E67" s="319">
        <v>151</v>
      </c>
      <c r="F67" s="320">
        <v>-96</v>
      </c>
    </row>
    <row r="69" spans="1:7" x14ac:dyDescent="0.3">
      <c r="A69" s="64" t="s">
        <v>105</v>
      </c>
    </row>
    <row r="70" spans="1:7" ht="15" thickBot="1" x14ac:dyDescent="0.35"/>
    <row r="71" spans="1:7" ht="16.2" thickBot="1" x14ac:dyDescent="0.35">
      <c r="A71" s="380" t="s">
        <v>225</v>
      </c>
      <c r="B71" s="381"/>
      <c r="C71" s="381"/>
      <c r="D71" s="381"/>
      <c r="E71" s="382"/>
    </row>
    <row r="72" spans="1:7" x14ac:dyDescent="0.3">
      <c r="A72" s="372" t="s">
        <v>137</v>
      </c>
      <c r="B72" s="374" t="s">
        <v>151</v>
      </c>
      <c r="C72" s="374" t="s">
        <v>152</v>
      </c>
      <c r="D72" s="374" t="s">
        <v>153</v>
      </c>
      <c r="E72" s="406" t="s">
        <v>154</v>
      </c>
    </row>
    <row r="73" spans="1:7" x14ac:dyDescent="0.3">
      <c r="A73" s="392"/>
      <c r="B73" s="393"/>
      <c r="C73" s="393"/>
      <c r="D73" s="393"/>
      <c r="E73" s="407"/>
    </row>
    <row r="74" spans="1:7" x14ac:dyDescent="0.3">
      <c r="A74" s="55" t="s">
        <v>114</v>
      </c>
      <c r="B74" s="56">
        <v>11</v>
      </c>
      <c r="C74" s="198">
        <v>13</v>
      </c>
      <c r="D74" s="56">
        <v>2</v>
      </c>
      <c r="E74" s="321" t="s">
        <v>159</v>
      </c>
    </row>
    <row r="75" spans="1:7" x14ac:dyDescent="0.3">
      <c r="A75" s="55" t="s">
        <v>116</v>
      </c>
      <c r="B75" s="56">
        <v>12</v>
      </c>
      <c r="C75" s="198">
        <v>17</v>
      </c>
      <c r="D75" s="56">
        <v>5</v>
      </c>
      <c r="E75" s="321" t="s">
        <v>160</v>
      </c>
    </row>
    <row r="76" spans="1:7" x14ac:dyDescent="0.3">
      <c r="A76" s="55" t="s">
        <v>118</v>
      </c>
      <c r="B76" s="56">
        <v>27</v>
      </c>
      <c r="C76" s="198">
        <v>40</v>
      </c>
      <c r="D76" s="56">
        <v>13</v>
      </c>
      <c r="E76" s="321" t="s">
        <v>161</v>
      </c>
    </row>
    <row r="77" spans="1:7" s="65" customFormat="1" ht="13.8" customHeight="1" x14ac:dyDescent="0.3">
      <c r="A77" s="55" t="s">
        <v>119</v>
      </c>
      <c r="B77" s="56">
        <v>4</v>
      </c>
      <c r="C77" s="198">
        <v>11</v>
      </c>
      <c r="D77" s="56">
        <v>7</v>
      </c>
      <c r="E77" s="321" t="s">
        <v>162</v>
      </c>
      <c r="F77"/>
      <c r="G77"/>
    </row>
    <row r="78" spans="1:7" ht="13.8" customHeight="1" x14ac:dyDescent="0.3">
      <c r="A78" s="55" t="s">
        <v>121</v>
      </c>
      <c r="B78" s="56">
        <v>37</v>
      </c>
      <c r="C78" s="198">
        <v>42</v>
      </c>
      <c r="D78" s="56">
        <v>5</v>
      </c>
      <c r="E78" s="321" t="s">
        <v>163</v>
      </c>
    </row>
    <row r="79" spans="1:7" x14ac:dyDescent="0.3">
      <c r="A79" s="55" t="s">
        <v>123</v>
      </c>
      <c r="B79" s="56">
        <v>10</v>
      </c>
      <c r="C79" s="198">
        <v>14</v>
      </c>
      <c r="D79" s="56">
        <v>4</v>
      </c>
      <c r="E79" s="321" t="s">
        <v>164</v>
      </c>
    </row>
    <row r="80" spans="1:7" x14ac:dyDescent="0.3">
      <c r="A80" s="55" t="s">
        <v>125</v>
      </c>
      <c r="B80" s="56">
        <v>13</v>
      </c>
      <c r="C80" s="198">
        <v>13</v>
      </c>
      <c r="D80" s="56">
        <v>0</v>
      </c>
      <c r="E80" s="321" t="s">
        <v>166</v>
      </c>
    </row>
    <row r="81" spans="1:12" x14ac:dyDescent="0.3">
      <c r="A81" s="55" t="s">
        <v>127</v>
      </c>
      <c r="B81" s="56">
        <v>14</v>
      </c>
      <c r="C81" s="198">
        <v>18</v>
      </c>
      <c r="D81" s="56">
        <v>4</v>
      </c>
      <c r="E81" s="321" t="s">
        <v>167</v>
      </c>
    </row>
    <row r="82" spans="1:12" x14ac:dyDescent="0.3">
      <c r="A82" s="55" t="s">
        <v>129</v>
      </c>
      <c r="B82" s="56">
        <v>7</v>
      </c>
      <c r="C82" s="198">
        <v>10</v>
      </c>
      <c r="D82" s="56">
        <v>3</v>
      </c>
      <c r="E82" s="321" t="s">
        <v>165</v>
      </c>
    </row>
    <row r="83" spans="1:12" x14ac:dyDescent="0.3">
      <c r="A83" s="55" t="s">
        <v>131</v>
      </c>
      <c r="B83" s="56">
        <v>18</v>
      </c>
      <c r="C83" s="198">
        <v>24</v>
      </c>
      <c r="D83" s="56">
        <v>6</v>
      </c>
      <c r="E83" s="321" t="s">
        <v>168</v>
      </c>
    </row>
    <row r="84" spans="1:12" x14ac:dyDescent="0.3">
      <c r="A84" s="55" t="s">
        <v>133</v>
      </c>
      <c r="B84" s="56">
        <v>2</v>
      </c>
      <c r="C84" s="198">
        <v>2</v>
      </c>
      <c r="D84" s="56">
        <v>0</v>
      </c>
      <c r="E84" s="321" t="s">
        <v>166</v>
      </c>
    </row>
    <row r="85" spans="1:12" ht="15" thickBot="1" x14ac:dyDescent="0.35">
      <c r="A85" s="58" t="s">
        <v>135</v>
      </c>
      <c r="B85" s="59">
        <v>1</v>
      </c>
      <c r="C85" s="60">
        <v>3</v>
      </c>
      <c r="D85" s="59">
        <v>2</v>
      </c>
      <c r="E85" s="322" t="s">
        <v>169</v>
      </c>
    </row>
    <row r="88" spans="1:12" ht="15" thickBot="1" x14ac:dyDescent="0.35"/>
    <row r="89" spans="1:12" ht="16.2" thickBot="1" x14ac:dyDescent="0.35">
      <c r="A89" s="403" t="s">
        <v>226</v>
      </c>
      <c r="B89" s="404"/>
      <c r="C89" s="404"/>
      <c r="D89" s="404"/>
      <c r="E89" s="404"/>
      <c r="F89" s="405"/>
      <c r="G89" s="65"/>
    </row>
    <row r="90" spans="1:12" ht="35.4" customHeight="1" x14ac:dyDescent="0.3">
      <c r="A90" s="123" t="s">
        <v>137</v>
      </c>
      <c r="B90" s="124" t="s">
        <v>141</v>
      </c>
      <c r="C90" s="399" t="s">
        <v>312</v>
      </c>
      <c r="D90" s="399"/>
      <c r="E90" s="399"/>
      <c r="F90" s="400"/>
    </row>
    <row r="91" spans="1:12" x14ac:dyDescent="0.3">
      <c r="A91" s="66"/>
      <c r="B91" s="63"/>
      <c r="C91" s="229" t="s">
        <v>142</v>
      </c>
      <c r="D91" s="227" t="s">
        <v>143</v>
      </c>
      <c r="E91" s="229" t="s">
        <v>144</v>
      </c>
      <c r="F91" s="228" t="s">
        <v>145</v>
      </c>
    </row>
    <row r="92" spans="1:12" x14ac:dyDescent="0.3">
      <c r="A92" s="55" t="s">
        <v>114</v>
      </c>
      <c r="B92" s="56" t="s">
        <v>138</v>
      </c>
      <c r="C92" s="323">
        <v>-6</v>
      </c>
      <c r="D92" s="323">
        <v>-6</v>
      </c>
      <c r="E92" s="323">
        <v>-8.1666666666666856</v>
      </c>
      <c r="F92" s="324">
        <v>-8.4000000000000909</v>
      </c>
    </row>
    <row r="93" spans="1:12" x14ac:dyDescent="0.3">
      <c r="A93" s="55" t="s">
        <v>116</v>
      </c>
      <c r="B93" s="56" t="s">
        <v>117</v>
      </c>
      <c r="C93" s="325">
        <v>-6.7333333333333485</v>
      </c>
      <c r="D93" s="325">
        <v>-7</v>
      </c>
      <c r="E93" s="325">
        <v>-9</v>
      </c>
      <c r="F93" s="324">
        <v>-8.5999999999999091</v>
      </c>
    </row>
    <row r="94" spans="1:12" x14ac:dyDescent="0.3">
      <c r="A94" s="55" t="s">
        <v>118</v>
      </c>
      <c r="B94" s="56" t="s">
        <v>146</v>
      </c>
      <c r="C94" s="325">
        <v>-5</v>
      </c>
      <c r="D94" s="325">
        <v>-4</v>
      </c>
      <c r="E94" s="325">
        <v>-7.3333333333333712</v>
      </c>
      <c r="F94" s="324">
        <v>-7</v>
      </c>
    </row>
    <row r="95" spans="1:12" ht="16.8" customHeight="1" x14ac:dyDescent="0.3">
      <c r="A95" s="55" t="s">
        <v>119</v>
      </c>
      <c r="B95" s="56" t="s">
        <v>313</v>
      </c>
      <c r="C95" s="325">
        <v>-10</v>
      </c>
      <c r="D95" s="325">
        <v>-10</v>
      </c>
      <c r="E95" s="325">
        <v>-12</v>
      </c>
      <c r="F95" s="324">
        <v>-13</v>
      </c>
      <c r="G95" s="30"/>
    </row>
    <row r="96" spans="1:12" x14ac:dyDescent="0.3">
      <c r="A96" s="55" t="s">
        <v>121</v>
      </c>
      <c r="B96" s="56" t="s">
        <v>122</v>
      </c>
      <c r="C96" s="325">
        <v>-6</v>
      </c>
      <c r="D96" s="325">
        <v>-6</v>
      </c>
      <c r="E96" s="325">
        <v>-8</v>
      </c>
      <c r="F96" s="324">
        <v>-8</v>
      </c>
      <c r="H96" s="112"/>
      <c r="I96" s="112"/>
      <c r="J96" s="112"/>
      <c r="K96" s="112"/>
      <c r="L96" s="112"/>
    </row>
    <row r="97" spans="1:12" x14ac:dyDescent="0.3">
      <c r="A97" s="55" t="s">
        <v>123</v>
      </c>
      <c r="B97" s="56" t="s">
        <v>147</v>
      </c>
      <c r="C97" s="325">
        <v>-7</v>
      </c>
      <c r="D97" s="325">
        <v>-8</v>
      </c>
      <c r="E97" s="325">
        <v>-8</v>
      </c>
      <c r="F97" s="324">
        <v>-7.433333333333394</v>
      </c>
      <c r="J97" s="65"/>
      <c r="K97" s="65"/>
      <c r="L97" s="126"/>
    </row>
    <row r="98" spans="1:12" ht="15.75" customHeight="1" x14ac:dyDescent="0.3">
      <c r="A98" s="55" t="s">
        <v>125</v>
      </c>
      <c r="B98" s="56" t="s">
        <v>148</v>
      </c>
      <c r="C98" s="325">
        <v>-8</v>
      </c>
      <c r="D98" s="325">
        <v>-7</v>
      </c>
      <c r="E98" s="325">
        <v>-10</v>
      </c>
      <c r="F98" s="324">
        <v>-10.866666666666674</v>
      </c>
      <c r="H98" s="120"/>
      <c r="I98" s="118"/>
      <c r="J98" s="127"/>
      <c r="K98" s="127"/>
    </row>
    <row r="99" spans="1:12" ht="15.75" customHeight="1" x14ac:dyDescent="0.3">
      <c r="A99" s="55" t="s">
        <v>127</v>
      </c>
      <c r="B99" s="56" t="s">
        <v>315</v>
      </c>
      <c r="C99" s="326">
        <v>-8</v>
      </c>
      <c r="D99" s="326">
        <v>-10</v>
      </c>
      <c r="E99" s="326">
        <v>-10</v>
      </c>
      <c r="F99" s="327">
        <v>-11</v>
      </c>
      <c r="H99" s="120"/>
      <c r="I99" s="118"/>
      <c r="J99" s="127"/>
      <c r="K99" s="127"/>
    </row>
    <row r="100" spans="1:12" ht="15.75" customHeight="1" x14ac:dyDescent="0.3">
      <c r="A100" s="55" t="s">
        <v>149</v>
      </c>
      <c r="B100" s="56" t="s">
        <v>130</v>
      </c>
      <c r="C100" s="325">
        <v>-7</v>
      </c>
      <c r="D100" s="325">
        <v>-7</v>
      </c>
      <c r="E100" s="325">
        <v>-9</v>
      </c>
      <c r="F100" s="324">
        <v>-9</v>
      </c>
      <c r="H100" s="120"/>
      <c r="I100" s="118"/>
      <c r="J100" s="127"/>
      <c r="K100" s="127"/>
    </row>
    <row r="101" spans="1:12" ht="15.75" customHeight="1" x14ac:dyDescent="0.3">
      <c r="A101" s="55" t="s">
        <v>131</v>
      </c>
      <c r="B101" s="56" t="s">
        <v>150</v>
      </c>
      <c r="C101" s="325">
        <v>-8</v>
      </c>
      <c r="D101" s="325">
        <v>-9</v>
      </c>
      <c r="E101" s="325">
        <v>-11</v>
      </c>
      <c r="F101" s="324">
        <v>-11</v>
      </c>
      <c r="H101" s="120"/>
      <c r="I101" s="118"/>
      <c r="J101" s="127"/>
      <c r="K101" s="127"/>
    </row>
    <row r="102" spans="1:12" ht="15.75" customHeight="1" x14ac:dyDescent="0.3">
      <c r="A102" s="55" t="s">
        <v>133</v>
      </c>
      <c r="B102" s="56" t="s">
        <v>134</v>
      </c>
      <c r="C102" s="325">
        <v>-10</v>
      </c>
      <c r="D102" s="325">
        <v>-12</v>
      </c>
      <c r="E102" s="325">
        <v>-12</v>
      </c>
      <c r="F102" s="324">
        <v>-13</v>
      </c>
      <c r="H102" s="120"/>
      <c r="I102" s="118"/>
      <c r="J102" s="127"/>
      <c r="K102" s="127"/>
    </row>
    <row r="103" spans="1:12" ht="15" thickBot="1" x14ac:dyDescent="0.35">
      <c r="A103" s="58" t="s">
        <v>135</v>
      </c>
      <c r="B103" s="59" t="s">
        <v>136</v>
      </c>
      <c r="C103" s="328">
        <v>-9</v>
      </c>
      <c r="D103" s="328">
        <v>-10</v>
      </c>
      <c r="E103" s="328">
        <v>-10</v>
      </c>
      <c r="F103" s="329">
        <v>-11</v>
      </c>
      <c r="H103" s="120"/>
      <c r="I103" s="118"/>
      <c r="J103" s="127"/>
      <c r="K103" s="127"/>
    </row>
    <row r="105" spans="1:12" s="226" customFormat="1" ht="13.8" x14ac:dyDescent="0.3">
      <c r="A105" s="345" t="s">
        <v>316</v>
      </c>
      <c r="B105" s="259"/>
    </row>
    <row r="106" spans="1:12" s="226" customFormat="1" ht="13.8" x14ac:dyDescent="0.3"/>
    <row r="107" spans="1:12" ht="15" thickBot="1" x14ac:dyDescent="0.35"/>
    <row r="108" spans="1:12" ht="16.2" thickBot="1" x14ac:dyDescent="0.35">
      <c r="A108" s="395" t="s">
        <v>227</v>
      </c>
      <c r="B108" s="396"/>
      <c r="C108" s="396"/>
      <c r="D108" s="396"/>
      <c r="E108" s="396"/>
      <c r="F108" s="397"/>
      <c r="G108" s="125"/>
    </row>
    <row r="109" spans="1:12" x14ac:dyDescent="0.3">
      <c r="A109" s="372" t="s">
        <v>137</v>
      </c>
      <c r="B109" s="374" t="s">
        <v>97</v>
      </c>
      <c r="C109" s="387" t="s">
        <v>140</v>
      </c>
      <c r="D109" s="374" t="s">
        <v>174</v>
      </c>
      <c r="E109" s="374" t="s">
        <v>175</v>
      </c>
      <c r="F109" s="385" t="s">
        <v>178</v>
      </c>
    </row>
    <row r="110" spans="1:12" ht="32.4" customHeight="1" x14ac:dyDescent="0.3">
      <c r="A110" s="392"/>
      <c r="B110" s="393"/>
      <c r="C110" s="398"/>
      <c r="D110" s="393"/>
      <c r="E110" s="393"/>
      <c r="F110" s="394"/>
    </row>
    <row r="111" spans="1:12" ht="17.399999999999999" customHeight="1" x14ac:dyDescent="0.3">
      <c r="A111" s="55" t="s">
        <v>123</v>
      </c>
      <c r="B111" s="56" t="s">
        <v>124</v>
      </c>
      <c r="C111" s="236" t="s">
        <v>302</v>
      </c>
      <c r="D111" s="330">
        <v>45054</v>
      </c>
      <c r="E111" s="331">
        <v>45050</v>
      </c>
      <c r="F111" s="332" t="s">
        <v>297</v>
      </c>
    </row>
    <row r="112" spans="1:12" x14ac:dyDescent="0.3">
      <c r="A112" s="55" t="s">
        <v>123</v>
      </c>
      <c r="B112" s="56" t="s">
        <v>170</v>
      </c>
      <c r="C112" s="236" t="s">
        <v>156</v>
      </c>
      <c r="D112" s="333">
        <v>45059</v>
      </c>
      <c r="E112" s="331">
        <v>45042</v>
      </c>
      <c r="F112" s="332" t="s">
        <v>298</v>
      </c>
    </row>
    <row r="113" spans="1:6" x14ac:dyDescent="0.3">
      <c r="A113" s="55" t="s">
        <v>123</v>
      </c>
      <c r="B113" s="56" t="s">
        <v>171</v>
      </c>
      <c r="C113" s="236" t="s">
        <v>302</v>
      </c>
      <c r="D113" s="333">
        <v>45059</v>
      </c>
      <c r="E113" s="331">
        <v>45051</v>
      </c>
      <c r="F113" s="332" t="s">
        <v>299</v>
      </c>
    </row>
    <row r="114" spans="1:6" x14ac:dyDescent="0.3">
      <c r="A114" s="55" t="s">
        <v>123</v>
      </c>
      <c r="B114" s="56" t="s">
        <v>172</v>
      </c>
      <c r="C114" s="236" t="s">
        <v>302</v>
      </c>
      <c r="D114" s="333">
        <v>45072</v>
      </c>
      <c r="E114" s="331">
        <v>45068</v>
      </c>
      <c r="F114" s="332" t="s">
        <v>297</v>
      </c>
    </row>
    <row r="115" spans="1:6" x14ac:dyDescent="0.3">
      <c r="A115" s="55" t="s">
        <v>133</v>
      </c>
      <c r="B115" s="56" t="s">
        <v>134</v>
      </c>
      <c r="C115" s="236" t="s">
        <v>302</v>
      </c>
      <c r="D115" s="333">
        <v>45055</v>
      </c>
      <c r="E115" s="331">
        <v>45027</v>
      </c>
      <c r="F115" s="332" t="s">
        <v>300</v>
      </c>
    </row>
    <row r="116" spans="1:6" ht="15" thickBot="1" x14ac:dyDescent="0.35">
      <c r="A116" s="58" t="s">
        <v>135</v>
      </c>
      <c r="B116" s="59" t="s">
        <v>173</v>
      </c>
      <c r="C116" s="237" t="s">
        <v>302</v>
      </c>
      <c r="D116" s="334">
        <v>45062</v>
      </c>
      <c r="E116" s="335">
        <v>45048</v>
      </c>
      <c r="F116" s="336" t="s">
        <v>301</v>
      </c>
    </row>
    <row r="118" spans="1:6" x14ac:dyDescent="0.3">
      <c r="A118" s="225" t="s">
        <v>105</v>
      </c>
    </row>
    <row r="119" spans="1:6" ht="15" thickBot="1" x14ac:dyDescent="0.35"/>
    <row r="120" spans="1:6" ht="35.4" customHeight="1" thickBot="1" x14ac:dyDescent="0.35">
      <c r="A120" s="380" t="s">
        <v>228</v>
      </c>
      <c r="B120" s="381"/>
      <c r="C120" s="381"/>
      <c r="D120" s="382"/>
    </row>
    <row r="121" spans="1:6" x14ac:dyDescent="0.3">
      <c r="A121" s="372" t="s">
        <v>184</v>
      </c>
      <c r="B121" s="374" t="s">
        <v>185</v>
      </c>
      <c r="C121" s="374" t="s">
        <v>186</v>
      </c>
      <c r="D121" s="385" t="s">
        <v>187</v>
      </c>
    </row>
    <row r="122" spans="1:6" ht="39" customHeight="1" x14ac:dyDescent="0.3">
      <c r="A122" s="392"/>
      <c r="B122" s="393"/>
      <c r="C122" s="393"/>
      <c r="D122" s="394"/>
    </row>
    <row r="123" spans="1:6" x14ac:dyDescent="0.3">
      <c r="A123" s="128" t="s">
        <v>188</v>
      </c>
      <c r="B123" s="337">
        <v>43988</v>
      </c>
      <c r="C123" s="338">
        <v>43980</v>
      </c>
      <c r="D123" s="339">
        <v>-7</v>
      </c>
    </row>
    <row r="124" spans="1:6" x14ac:dyDescent="0.3">
      <c r="A124" s="128" t="s">
        <v>189</v>
      </c>
      <c r="B124" s="340" t="s">
        <v>190</v>
      </c>
      <c r="C124" s="341">
        <v>44037</v>
      </c>
      <c r="D124" s="339">
        <v>-8</v>
      </c>
    </row>
    <row r="125" spans="1:6" ht="15" thickBot="1" x14ac:dyDescent="0.35">
      <c r="A125" s="129" t="s">
        <v>191</v>
      </c>
      <c r="B125" s="342">
        <v>44088</v>
      </c>
      <c r="C125" s="343">
        <v>44078</v>
      </c>
      <c r="D125" s="344">
        <v>-9</v>
      </c>
    </row>
    <row r="126" spans="1:6" x14ac:dyDescent="0.3">
      <c r="C126" s="65"/>
      <c r="D126" s="65"/>
    </row>
  </sheetData>
  <mergeCells count="58">
    <mergeCell ref="J4:O4"/>
    <mergeCell ref="A18:A19"/>
    <mergeCell ref="B18:B19"/>
    <mergeCell ref="C18:C19"/>
    <mergeCell ref="D18:D19"/>
    <mergeCell ref="E18:E19"/>
    <mergeCell ref="F18:F19"/>
    <mergeCell ref="G18:G19"/>
    <mergeCell ref="A17:F17"/>
    <mergeCell ref="I18:N18"/>
    <mergeCell ref="J23:N23"/>
    <mergeCell ref="I29:N29"/>
    <mergeCell ref="H46:L46"/>
    <mergeCell ref="A120:D120"/>
    <mergeCell ref="A89:F89"/>
    <mergeCell ref="A58:A59"/>
    <mergeCell ref="B58:B59"/>
    <mergeCell ref="D58:D59"/>
    <mergeCell ref="E58:E59"/>
    <mergeCell ref="E72:E73"/>
    <mergeCell ref="A72:A73"/>
    <mergeCell ref="C72:C73"/>
    <mergeCell ref="B72:B73"/>
    <mergeCell ref="D72:D73"/>
    <mergeCell ref="A41:A42"/>
    <mergeCell ref="B41:B42"/>
    <mergeCell ref="A121:A122"/>
    <mergeCell ref="B121:B122"/>
    <mergeCell ref="C121:C122"/>
    <mergeCell ref="D121:D122"/>
    <mergeCell ref="F58:F59"/>
    <mergeCell ref="F109:F110"/>
    <mergeCell ref="A108:F108"/>
    <mergeCell ref="A109:A110"/>
    <mergeCell ref="B109:B110"/>
    <mergeCell ref="C109:C110"/>
    <mergeCell ref="D109:D110"/>
    <mergeCell ref="E109:E110"/>
    <mergeCell ref="C90:F90"/>
    <mergeCell ref="E41:E42"/>
    <mergeCell ref="A71:E71"/>
    <mergeCell ref="H2:H3"/>
    <mergeCell ref="C2:C3"/>
    <mergeCell ref="A30:G30"/>
    <mergeCell ref="C41:C42"/>
    <mergeCell ref="D41:D42"/>
    <mergeCell ref="G41:G42"/>
    <mergeCell ref="A40:G40"/>
    <mergeCell ref="F41:F42"/>
    <mergeCell ref="C58:C59"/>
    <mergeCell ref="A57:F57"/>
    <mergeCell ref="A1:G1"/>
    <mergeCell ref="A2:A3"/>
    <mergeCell ref="B2:B3"/>
    <mergeCell ref="D2:D3"/>
    <mergeCell ref="E2:E3"/>
    <mergeCell ref="F2:F3"/>
    <mergeCell ref="G2:G3"/>
  </mergeCells>
  <phoneticPr fontId="20" type="noConversion"/>
  <hyperlinks>
    <hyperlink ref="G31" location="_ftn1" display="_ftn1" xr:uid="{4777EA41-9934-41DB-9508-5384315CECEA}"/>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AF925-4156-4CBE-ABB1-F003C4DD57D9}">
  <dimension ref="A1:Q40"/>
  <sheetViews>
    <sheetView zoomScaleNormal="100" workbookViewId="0">
      <selection activeCell="K24" sqref="K24"/>
    </sheetView>
  </sheetViews>
  <sheetFormatPr baseColWidth="10" defaultColWidth="8.5546875" defaultRowHeight="14.4" x14ac:dyDescent="0.3"/>
  <cols>
    <col min="1" max="1" width="37.5546875" customWidth="1"/>
    <col min="2" max="7" width="10.5546875" customWidth="1"/>
    <col min="8" max="8" width="26.5546875" customWidth="1"/>
    <col min="9" max="15" width="10.5546875" customWidth="1"/>
    <col min="16" max="16" width="10.77734375" customWidth="1"/>
    <col min="17" max="17" width="25.33203125" customWidth="1"/>
    <col min="18" max="995" width="10.5546875" customWidth="1"/>
  </cols>
  <sheetData>
    <row r="1" spans="1:17" s="250" customFormat="1" ht="17.399999999999999" customHeight="1" thickBot="1" x14ac:dyDescent="0.35">
      <c r="A1" s="414" t="s">
        <v>231</v>
      </c>
      <c r="B1" s="415"/>
      <c r="C1" s="415"/>
      <c r="D1" s="415"/>
      <c r="E1" s="415"/>
      <c r="F1" s="415"/>
      <c r="G1" s="416"/>
      <c r="H1" s="249"/>
      <c r="J1" s="408" t="s">
        <v>278</v>
      </c>
      <c r="K1" s="409"/>
      <c r="L1" s="409"/>
      <c r="M1" s="409"/>
      <c r="N1" s="409"/>
      <c r="O1" s="409"/>
      <c r="P1" s="409"/>
      <c r="Q1" s="410"/>
    </row>
    <row r="2" spans="1:17" x14ac:dyDescent="0.3">
      <c r="A2" s="51" t="s">
        <v>275</v>
      </c>
      <c r="B2" s="48" t="s">
        <v>18</v>
      </c>
      <c r="C2" s="49" t="s">
        <v>19</v>
      </c>
      <c r="D2" s="48" t="s">
        <v>20</v>
      </c>
      <c r="E2" s="49" t="s">
        <v>21</v>
      </c>
      <c r="F2" s="48" t="s">
        <v>22</v>
      </c>
      <c r="G2" s="50" t="s">
        <v>23</v>
      </c>
      <c r="H2" s="189"/>
      <c r="J2" s="196" t="s">
        <v>80</v>
      </c>
      <c r="K2" s="197" t="s">
        <v>94</v>
      </c>
      <c r="L2" s="197" t="s">
        <v>19</v>
      </c>
      <c r="M2" s="197" t="s">
        <v>20</v>
      </c>
      <c r="N2" s="197" t="s">
        <v>21</v>
      </c>
      <c r="O2" s="197" t="s">
        <v>22</v>
      </c>
      <c r="P2" s="197" t="s">
        <v>23</v>
      </c>
      <c r="Q2" s="192" t="s">
        <v>243</v>
      </c>
    </row>
    <row r="3" spans="1:17" x14ac:dyDescent="0.3">
      <c r="A3" s="98">
        <v>2000</v>
      </c>
      <c r="B3" s="291">
        <v>-0.61952646775501996</v>
      </c>
      <c r="C3" s="291">
        <v>-0.418393271610701</v>
      </c>
      <c r="D3" s="291">
        <v>-0.46996758894381302</v>
      </c>
      <c r="E3" s="291">
        <v>-0.61312365954366199</v>
      </c>
      <c r="F3" s="291">
        <v>-0.72833684853062497</v>
      </c>
      <c r="G3" s="292">
        <v>-8.9151461706285504E-2</v>
      </c>
      <c r="H3" s="189"/>
      <c r="J3" s="308">
        <v>2022</v>
      </c>
      <c r="K3" s="99">
        <v>86224.285796609096</v>
      </c>
      <c r="L3" s="99">
        <v>30411.303044310102</v>
      </c>
      <c r="M3" s="99">
        <v>23769.598781907898</v>
      </c>
      <c r="N3" s="99">
        <v>77959.3616514163</v>
      </c>
      <c r="O3" s="99">
        <v>12864.8459213734</v>
      </c>
      <c r="P3" s="99">
        <v>84438.340396237196</v>
      </c>
      <c r="Q3" s="193" t="s">
        <v>240</v>
      </c>
    </row>
    <row r="4" spans="1:17" ht="15" customHeight="1" x14ac:dyDescent="0.3">
      <c r="A4" s="98">
        <v>2007</v>
      </c>
      <c r="B4" s="291">
        <v>-0.50947658905517401</v>
      </c>
      <c r="C4" s="291">
        <v>-0.323240996921066</v>
      </c>
      <c r="D4" s="291">
        <v>-0.36135523882746401</v>
      </c>
      <c r="E4" s="291">
        <v>-0.42855432903143298</v>
      </c>
      <c r="F4" s="291">
        <v>-0.59372975631304103</v>
      </c>
      <c r="G4" s="292">
        <v>-1.4899827234482001E-2</v>
      </c>
      <c r="H4" s="189"/>
      <c r="J4" s="308">
        <v>2021</v>
      </c>
      <c r="K4" s="99">
        <v>89804.425886572993</v>
      </c>
      <c r="L4" s="99">
        <v>30924.125953139999</v>
      </c>
      <c r="M4" s="99">
        <v>24299.827534292799</v>
      </c>
      <c r="N4" s="99">
        <v>80252.580458994693</v>
      </c>
      <c r="O4" s="99">
        <v>12710.6363148982</v>
      </c>
      <c r="P4" s="99">
        <v>84666.750898321901</v>
      </c>
      <c r="Q4" s="193" t="s">
        <v>242</v>
      </c>
    </row>
    <row r="5" spans="1:17" ht="15" thickBot="1" x14ac:dyDescent="0.35">
      <c r="A5" s="101">
        <v>2021</v>
      </c>
      <c r="B5" s="293">
        <v>-3.9865964896716503E-2</v>
      </c>
      <c r="C5" s="293">
        <v>-1.6583262841672199E-2</v>
      </c>
      <c r="D5" s="293">
        <v>-2.1820268133040201E-2</v>
      </c>
      <c r="E5" s="293">
        <v>-2.85750164600641E-2</v>
      </c>
      <c r="F5" s="293">
        <v>1.2132327812294501E-2</v>
      </c>
      <c r="G5" s="294">
        <v>-2.69775915174787E-3</v>
      </c>
      <c r="H5" s="189"/>
      <c r="J5" s="308">
        <v>2020</v>
      </c>
      <c r="K5" s="99">
        <v>88970.140797023807</v>
      </c>
      <c r="L5" s="99">
        <v>29775.051635455198</v>
      </c>
      <c r="M5" s="99">
        <v>23208.278796092</v>
      </c>
      <c r="N5" s="99">
        <v>80290.242910912202</v>
      </c>
      <c r="O5" s="99">
        <v>11746.9536853957</v>
      </c>
      <c r="P5" s="99">
        <v>84651.9997923622</v>
      </c>
      <c r="Q5" s="193" t="s">
        <v>242</v>
      </c>
    </row>
    <row r="6" spans="1:17" ht="15" customHeight="1" x14ac:dyDescent="0.3">
      <c r="A6" s="30"/>
      <c r="B6" s="47"/>
      <c r="C6" s="47"/>
      <c r="D6" s="47"/>
      <c r="E6" s="47"/>
      <c r="F6" s="47"/>
      <c r="G6" s="47"/>
      <c r="H6" s="47"/>
      <c r="J6" s="308">
        <v>2019</v>
      </c>
      <c r="K6" s="99">
        <v>103435.943310937</v>
      </c>
      <c r="L6" s="99">
        <v>33899.105694588397</v>
      </c>
      <c r="M6" s="99">
        <v>27031.1752410933</v>
      </c>
      <c r="N6" s="99">
        <v>86556.168616706796</v>
      </c>
      <c r="O6" s="99">
        <v>14826.0905234111</v>
      </c>
      <c r="P6" s="99">
        <v>85814.447946917106</v>
      </c>
      <c r="Q6" s="193" t="s">
        <v>242</v>
      </c>
    </row>
    <row r="7" spans="1:17" ht="15" thickBot="1" x14ac:dyDescent="0.35">
      <c r="H7" s="47"/>
      <c r="J7" s="308">
        <v>2018</v>
      </c>
      <c r="K7" s="99">
        <v>109474.962823105</v>
      </c>
      <c r="L7" s="99">
        <v>35019.693333536299</v>
      </c>
      <c r="M7" s="99">
        <v>28123.857103481401</v>
      </c>
      <c r="N7" s="99">
        <v>89148.668421446593</v>
      </c>
      <c r="O7" s="99">
        <v>15965.9776877316</v>
      </c>
      <c r="P7" s="99">
        <v>85829.466401296697</v>
      </c>
      <c r="Q7" s="193" t="s">
        <v>242</v>
      </c>
    </row>
    <row r="8" spans="1:17" ht="15.6" x14ac:dyDescent="0.3">
      <c r="A8" s="411" t="s">
        <v>276</v>
      </c>
      <c r="B8" s="412"/>
      <c r="C8" s="412"/>
      <c r="D8" s="412"/>
      <c r="E8" s="412"/>
      <c r="F8" s="412"/>
      <c r="G8" s="412"/>
      <c r="H8" s="413"/>
      <c r="J8" s="308">
        <v>2017</v>
      </c>
      <c r="K8" s="99">
        <v>114685.326001739</v>
      </c>
      <c r="L8" s="99">
        <v>37166.4718616139</v>
      </c>
      <c r="M8" s="99">
        <v>30122.007757642601</v>
      </c>
      <c r="N8" s="99">
        <v>95352.500623580301</v>
      </c>
      <c r="O8" s="99">
        <v>16371.246711932299</v>
      </c>
      <c r="P8" s="99">
        <v>87581.846820601393</v>
      </c>
      <c r="Q8" s="100" t="s">
        <v>241</v>
      </c>
    </row>
    <row r="9" spans="1:17" x14ac:dyDescent="0.3">
      <c r="A9" s="190" t="s">
        <v>24</v>
      </c>
      <c r="B9" s="191" t="s">
        <v>18</v>
      </c>
      <c r="C9" s="191" t="s">
        <v>19</v>
      </c>
      <c r="D9" s="191" t="s">
        <v>20</v>
      </c>
      <c r="E9" s="191" t="s">
        <v>21</v>
      </c>
      <c r="F9" s="191" t="s">
        <v>22</v>
      </c>
      <c r="G9" s="191" t="s">
        <v>23</v>
      </c>
      <c r="H9" s="192" t="s">
        <v>243</v>
      </c>
      <c r="J9" s="308">
        <v>2016</v>
      </c>
      <c r="K9" s="99">
        <v>116864.211891479</v>
      </c>
      <c r="L9" s="99">
        <v>39011.3273713784</v>
      </c>
      <c r="M9" s="99">
        <v>31848.0082904099</v>
      </c>
      <c r="N9" s="99">
        <v>95589.528327802298</v>
      </c>
      <c r="O9" s="99">
        <v>16824.279046703701</v>
      </c>
      <c r="P9" s="99">
        <v>85486.032647707296</v>
      </c>
      <c r="Q9" s="100" t="s">
        <v>241</v>
      </c>
    </row>
    <row r="10" spans="1:17" x14ac:dyDescent="0.3">
      <c r="A10" s="98" t="s">
        <v>0</v>
      </c>
      <c r="B10" s="99">
        <v>20035.888790000001</v>
      </c>
      <c r="C10" s="99">
        <v>5562.9659190000002</v>
      </c>
      <c r="D10" s="99">
        <v>1567.900425</v>
      </c>
      <c r="E10" s="99">
        <v>454.00105129999997</v>
      </c>
      <c r="F10" s="99">
        <v>22.616042220000001</v>
      </c>
      <c r="G10" s="99">
        <v>80944.087729999999</v>
      </c>
      <c r="H10" s="295" t="s">
        <v>240</v>
      </c>
      <c r="J10" s="308">
        <v>2015</v>
      </c>
      <c r="K10" s="99">
        <v>121154.48955841101</v>
      </c>
      <c r="L10" s="99">
        <v>38149.522179807696</v>
      </c>
      <c r="M10" s="99">
        <v>31057.216892823799</v>
      </c>
      <c r="N10" s="99">
        <v>94769.759459712499</v>
      </c>
      <c r="O10" s="99">
        <v>17597.323887623599</v>
      </c>
      <c r="P10" s="99">
        <v>87313.1046973677</v>
      </c>
      <c r="Q10" s="100" t="s">
        <v>241</v>
      </c>
    </row>
    <row r="11" spans="1:17" x14ac:dyDescent="0.3">
      <c r="A11" s="98" t="s">
        <v>1</v>
      </c>
      <c r="B11" s="99">
        <v>1112.569213</v>
      </c>
      <c r="C11" s="99">
        <v>411.06289629999998</v>
      </c>
      <c r="D11" s="99">
        <v>161.68421660000001</v>
      </c>
      <c r="E11" s="99">
        <v>180.4973229</v>
      </c>
      <c r="F11" s="99">
        <v>26.821874739999998</v>
      </c>
      <c r="G11" s="99" t="s">
        <v>219</v>
      </c>
      <c r="H11" s="295" t="s">
        <v>240</v>
      </c>
      <c r="J11" s="308">
        <v>2014</v>
      </c>
      <c r="K11" s="99">
        <v>124979.638010133</v>
      </c>
      <c r="L11" s="99">
        <v>39947.3967031375</v>
      </c>
      <c r="M11" s="99">
        <v>32808.337840470303</v>
      </c>
      <c r="N11" s="99">
        <v>101480.331834688</v>
      </c>
      <c r="O11" s="99">
        <v>16966.690352281501</v>
      </c>
      <c r="P11" s="99">
        <v>85938.018137631399</v>
      </c>
      <c r="Q11" s="100" t="s">
        <v>241</v>
      </c>
    </row>
    <row r="12" spans="1:17" x14ac:dyDescent="0.3">
      <c r="A12" s="98" t="s">
        <v>25</v>
      </c>
      <c r="B12" s="99">
        <v>2918.239595</v>
      </c>
      <c r="C12" s="99">
        <v>88.359198449999994</v>
      </c>
      <c r="D12" s="99">
        <v>61.161212489999997</v>
      </c>
      <c r="E12" s="99">
        <v>2164.6544840000001</v>
      </c>
      <c r="F12" s="99">
        <v>2710.9482309999999</v>
      </c>
      <c r="G12" s="99">
        <v>120.5864857</v>
      </c>
      <c r="H12" s="295" t="s">
        <v>240</v>
      </c>
      <c r="J12" s="308">
        <v>2013</v>
      </c>
      <c r="K12" s="99">
        <v>131740.885019863</v>
      </c>
      <c r="L12" s="99">
        <v>43935.892779732298</v>
      </c>
      <c r="M12" s="99">
        <v>36743.819110020202</v>
      </c>
      <c r="N12" s="99">
        <v>106553.392475571</v>
      </c>
      <c r="O12" s="99">
        <v>17591.176485679302</v>
      </c>
      <c r="P12" s="99">
        <v>88144.150070226198</v>
      </c>
      <c r="Q12" s="100" t="s">
        <v>241</v>
      </c>
    </row>
    <row r="13" spans="1:17" x14ac:dyDescent="0.3">
      <c r="A13" s="98" t="s">
        <v>222</v>
      </c>
      <c r="B13" s="99">
        <v>269.21901170000001</v>
      </c>
      <c r="C13" s="99">
        <v>3.1686946420000002</v>
      </c>
      <c r="D13" s="99">
        <v>2.2161735600000001</v>
      </c>
      <c r="E13" s="99">
        <v>795.69603540000003</v>
      </c>
      <c r="F13" s="99">
        <v>25.672150439999999</v>
      </c>
      <c r="G13" s="99">
        <v>394.06753529999997</v>
      </c>
      <c r="H13" s="295" t="s">
        <v>240</v>
      </c>
      <c r="J13" s="308">
        <v>2012</v>
      </c>
      <c r="K13" s="99">
        <v>134960.047775313</v>
      </c>
      <c r="L13" s="99">
        <v>42849.814943294798</v>
      </c>
      <c r="M13" s="99">
        <v>35795.695190414699</v>
      </c>
      <c r="N13" s="99">
        <v>105380.5454817</v>
      </c>
      <c r="O13" s="99">
        <v>18531.639355523199</v>
      </c>
      <c r="P13" s="99">
        <v>88086.260527940307</v>
      </c>
      <c r="Q13" s="100" t="s">
        <v>241</v>
      </c>
    </row>
    <row r="14" spans="1:17" ht="16.5" customHeight="1" x14ac:dyDescent="0.3">
      <c r="A14" s="98" t="s">
        <v>223</v>
      </c>
      <c r="B14" s="99">
        <v>13804.260389999999</v>
      </c>
      <c r="C14" s="99">
        <v>2913.0931890000002</v>
      </c>
      <c r="D14" s="99">
        <v>1820.378555</v>
      </c>
      <c r="E14" s="99">
        <v>22761.396270000001</v>
      </c>
      <c r="F14" s="99">
        <v>8008.4446619999999</v>
      </c>
      <c r="G14" s="99">
        <v>448.65613000000002</v>
      </c>
      <c r="H14" s="295" t="s">
        <v>240</v>
      </c>
      <c r="J14" s="308">
        <v>2011</v>
      </c>
      <c r="K14" s="99">
        <v>141038.51883154199</v>
      </c>
      <c r="L14" s="99">
        <v>40562.654328092402</v>
      </c>
      <c r="M14" s="99">
        <v>33518.953704441999</v>
      </c>
      <c r="N14" s="99">
        <v>114922.79934989801</v>
      </c>
      <c r="O14" s="99">
        <v>21886.2796681363</v>
      </c>
      <c r="P14" s="99">
        <v>83457.587400968099</v>
      </c>
      <c r="Q14" s="100" t="s">
        <v>241</v>
      </c>
    </row>
    <row r="15" spans="1:17" x14ac:dyDescent="0.3">
      <c r="A15" s="98" t="s">
        <v>3</v>
      </c>
      <c r="B15" s="99">
        <v>6185.0101750000003</v>
      </c>
      <c r="C15" s="99">
        <v>18565.664359999999</v>
      </c>
      <c r="D15" s="99">
        <v>18179.363959999999</v>
      </c>
      <c r="E15" s="99">
        <v>48697.524619999997</v>
      </c>
      <c r="F15" s="99">
        <v>1521.939625</v>
      </c>
      <c r="G15" s="99">
        <v>1947.6458029999999</v>
      </c>
      <c r="H15" s="295" t="s">
        <v>240</v>
      </c>
      <c r="J15" s="308">
        <v>2010</v>
      </c>
      <c r="K15" s="99">
        <v>148330.64966803099</v>
      </c>
      <c r="L15" s="99">
        <v>47598.965087135701</v>
      </c>
      <c r="M15" s="99">
        <v>40371.239037087798</v>
      </c>
      <c r="N15" s="99">
        <v>132476.64616773999</v>
      </c>
      <c r="O15" s="99">
        <v>21276.1997592152</v>
      </c>
      <c r="P15" s="99">
        <v>88392.591731477005</v>
      </c>
      <c r="Q15" s="100" t="s">
        <v>241</v>
      </c>
    </row>
    <row r="16" spans="1:17" ht="15" customHeight="1" x14ac:dyDescent="0.3">
      <c r="A16" s="98" t="s">
        <v>4</v>
      </c>
      <c r="B16" s="99">
        <v>3956.436154</v>
      </c>
      <c r="C16" s="99">
        <v>333.08391610000001</v>
      </c>
      <c r="D16" s="99">
        <v>283.81155840000002</v>
      </c>
      <c r="E16" s="99">
        <v>467.70300509999998</v>
      </c>
      <c r="F16" s="99">
        <v>515.49482539999997</v>
      </c>
      <c r="G16" s="99">
        <v>66.082179300000007</v>
      </c>
      <c r="H16" s="295" t="s">
        <v>240</v>
      </c>
      <c r="J16" s="308">
        <v>2007</v>
      </c>
      <c r="K16" s="99">
        <v>175780.16435653399</v>
      </c>
      <c r="L16" s="99">
        <v>44936.680422355697</v>
      </c>
      <c r="M16" s="99">
        <v>37218.811187407999</v>
      </c>
      <c r="N16" s="99">
        <v>136424.80048764701</v>
      </c>
      <c r="O16" s="99">
        <v>31665.7351142017</v>
      </c>
      <c r="P16" s="99">
        <v>85715.486333932393</v>
      </c>
      <c r="Q16" s="100" t="s">
        <v>241</v>
      </c>
    </row>
    <row r="17" spans="1:17" x14ac:dyDescent="0.3">
      <c r="A17" s="98" t="s">
        <v>6</v>
      </c>
      <c r="B17" s="99">
        <v>37942.662470000003</v>
      </c>
      <c r="C17" s="99">
        <v>2533.9048739999998</v>
      </c>
      <c r="D17" s="99">
        <v>1693.082684</v>
      </c>
      <c r="E17" s="99">
        <v>2437.888864</v>
      </c>
      <c r="F17" s="99">
        <v>32.90851112</v>
      </c>
      <c r="G17" s="99">
        <v>517.21453499999996</v>
      </c>
      <c r="H17" s="295" t="s">
        <v>240</v>
      </c>
      <c r="J17" s="308">
        <v>2005</v>
      </c>
      <c r="K17" s="99">
        <v>197150.29646424</v>
      </c>
      <c r="L17" s="99">
        <v>49123.020584105601</v>
      </c>
      <c r="M17" s="99">
        <v>41099.276966000602</v>
      </c>
      <c r="N17" s="99">
        <v>157784.01980001599</v>
      </c>
      <c r="O17" s="99">
        <v>40771.251551408997</v>
      </c>
      <c r="P17" s="99">
        <v>85654.921984706103</v>
      </c>
      <c r="Q17" s="100" t="s">
        <v>241</v>
      </c>
    </row>
    <row r="18" spans="1:17" ht="15" thickBot="1" x14ac:dyDescent="0.35">
      <c r="A18" s="296" t="s">
        <v>181</v>
      </c>
      <c r="B18" s="297">
        <f>SUM(B10:B17)</f>
        <v>86224.285798700002</v>
      </c>
      <c r="C18" s="297">
        <f t="shared" ref="C18:G18" si="0">SUM(C10:C17)</f>
        <v>30411.303047491998</v>
      </c>
      <c r="D18" s="297">
        <f t="shared" si="0"/>
        <v>23769.598785049999</v>
      </c>
      <c r="E18" s="297">
        <f t="shared" si="0"/>
        <v>77959.361652699998</v>
      </c>
      <c r="F18" s="297">
        <f t="shared" si="0"/>
        <v>12864.845921919999</v>
      </c>
      <c r="G18" s="297">
        <f t="shared" si="0"/>
        <v>84438.340398300017</v>
      </c>
      <c r="H18" s="298" t="s">
        <v>240</v>
      </c>
      <c r="J18" s="309">
        <v>2000</v>
      </c>
      <c r="K18" s="109">
        <v>226623.61107707999</v>
      </c>
      <c r="L18" s="109">
        <v>52288.430583551097</v>
      </c>
      <c r="M18" s="109">
        <v>44845.5571510101</v>
      </c>
      <c r="N18" s="109">
        <v>201509.76810693499</v>
      </c>
      <c r="O18" s="109">
        <v>47355.873815752602</v>
      </c>
      <c r="P18" s="109">
        <v>92702.943295506499</v>
      </c>
      <c r="Q18" s="110" t="s">
        <v>241</v>
      </c>
    </row>
    <row r="19" spans="1:17" x14ac:dyDescent="0.3">
      <c r="A19" s="157"/>
      <c r="B19" s="158"/>
      <c r="C19" s="158"/>
      <c r="D19" s="158"/>
      <c r="E19" s="158"/>
      <c r="F19" s="158"/>
      <c r="G19" s="158"/>
      <c r="H19" s="158"/>
    </row>
    <row r="20" spans="1:17" ht="15" thickBot="1" x14ac:dyDescent="0.35"/>
    <row r="21" spans="1:17" ht="15.6" x14ac:dyDescent="0.3">
      <c r="A21" s="411" t="s">
        <v>277</v>
      </c>
      <c r="B21" s="412"/>
      <c r="C21" s="412"/>
      <c r="D21" s="412"/>
      <c r="E21" s="412"/>
      <c r="F21" s="412"/>
      <c r="G21" s="412"/>
      <c r="H21" s="413"/>
      <c r="J21" s="306"/>
      <c r="K21" s="169"/>
      <c r="L21" s="169"/>
      <c r="M21" s="169"/>
      <c r="N21" s="169"/>
      <c r="O21" s="169"/>
      <c r="P21" s="169"/>
    </row>
    <row r="22" spans="1:17" x14ac:dyDescent="0.3">
      <c r="A22" s="299" t="s">
        <v>81</v>
      </c>
      <c r="B22" s="300" t="s">
        <v>18</v>
      </c>
      <c r="C22" s="300" t="s">
        <v>19</v>
      </c>
      <c r="D22" s="300" t="s">
        <v>20</v>
      </c>
      <c r="E22" s="300" t="s">
        <v>21</v>
      </c>
      <c r="F22" s="300" t="s">
        <v>22</v>
      </c>
      <c r="G22" s="300" t="s">
        <v>23</v>
      </c>
      <c r="H22" s="192" t="s">
        <v>243</v>
      </c>
      <c r="J22" s="306"/>
      <c r="K22" s="169"/>
      <c r="L22" s="169"/>
      <c r="M22" s="169"/>
      <c r="N22" s="169"/>
      <c r="O22" s="169"/>
      <c r="P22" s="169"/>
    </row>
    <row r="23" spans="1:17" x14ac:dyDescent="0.3">
      <c r="A23" s="301" t="s">
        <v>26</v>
      </c>
      <c r="B23" s="302">
        <v>25.713630219999999</v>
      </c>
      <c r="C23" s="302">
        <v>5.5094779059999999</v>
      </c>
      <c r="D23" s="302">
        <v>3.2466822820000001</v>
      </c>
      <c r="E23" s="302">
        <v>8.3795117300000008</v>
      </c>
      <c r="F23" s="302">
        <v>48.700603940000001</v>
      </c>
      <c r="G23" s="307">
        <v>0</v>
      </c>
      <c r="H23" s="193" t="s">
        <v>240</v>
      </c>
      <c r="J23" s="306"/>
      <c r="K23" s="169"/>
      <c r="L23" s="169"/>
      <c r="M23" s="169"/>
      <c r="N23" s="169"/>
      <c r="O23" s="169"/>
      <c r="P23" s="169"/>
    </row>
    <row r="24" spans="1:17" x14ac:dyDescent="0.3">
      <c r="A24" s="301" t="s">
        <v>9</v>
      </c>
      <c r="B24" s="302">
        <v>46.648369940000002</v>
      </c>
      <c r="C24" s="302">
        <v>28.282323590000001</v>
      </c>
      <c r="D24" s="302">
        <v>16.7255398</v>
      </c>
      <c r="E24" s="302">
        <v>4.2630722179999996</v>
      </c>
      <c r="F24" s="302">
        <v>57.779222500000003</v>
      </c>
      <c r="G24" s="307">
        <v>0</v>
      </c>
      <c r="H24" s="193" t="s">
        <v>240</v>
      </c>
    </row>
    <row r="25" spans="1:17" x14ac:dyDescent="0.3">
      <c r="A25" s="301" t="s">
        <v>27</v>
      </c>
      <c r="B25" s="302">
        <v>3382.164237</v>
      </c>
      <c r="C25" s="302">
        <v>18125.979630000002</v>
      </c>
      <c r="D25" s="302">
        <v>17728.22726</v>
      </c>
      <c r="E25" s="302">
        <v>30136.595259999998</v>
      </c>
      <c r="F25" s="302">
        <v>499.13273859999998</v>
      </c>
      <c r="G25" s="302">
        <v>2105.6922049999998</v>
      </c>
      <c r="H25" s="193" t="s">
        <v>240</v>
      </c>
    </row>
    <row r="26" spans="1:17" x14ac:dyDescent="0.3">
      <c r="A26" s="301" t="s">
        <v>12</v>
      </c>
      <c r="B26" s="302">
        <v>4510.4415010000002</v>
      </c>
      <c r="C26" s="302">
        <v>94.127535559999998</v>
      </c>
      <c r="D26" s="302">
        <v>94.137473689999993</v>
      </c>
      <c r="E26" s="302">
        <v>231.45191109999999</v>
      </c>
      <c r="F26" s="302">
        <v>208.7989986</v>
      </c>
      <c r="G26" s="302">
        <v>0.28857156</v>
      </c>
      <c r="H26" s="193" t="s">
        <v>240</v>
      </c>
    </row>
    <row r="27" spans="1:17" x14ac:dyDescent="0.3">
      <c r="A27" s="301" t="s">
        <v>28</v>
      </c>
      <c r="B27" s="302">
        <v>19380.034540000001</v>
      </c>
      <c r="C27" s="302">
        <v>10141.457640000001</v>
      </c>
      <c r="D27" s="302">
        <v>4142.620844</v>
      </c>
      <c r="E27" s="302">
        <v>38407.450810000002</v>
      </c>
      <c r="F27" s="302">
        <v>3173.1572569999998</v>
      </c>
      <c r="G27" s="302">
        <v>81349.466419999997</v>
      </c>
      <c r="H27" s="193" t="s">
        <v>240</v>
      </c>
    </row>
    <row r="28" spans="1:17" x14ac:dyDescent="0.3">
      <c r="A28" s="301" t="s">
        <v>29</v>
      </c>
      <c r="B28" s="302">
        <v>10405.334000000001</v>
      </c>
      <c r="C28" s="302">
        <v>610.65840009999999</v>
      </c>
      <c r="D28" s="302">
        <v>441.15070480000003</v>
      </c>
      <c r="E28" s="302">
        <v>3794.4771989999999</v>
      </c>
      <c r="F28" s="302">
        <v>7043.0116090000001</v>
      </c>
      <c r="G28" s="302">
        <v>464.12107400000002</v>
      </c>
      <c r="H28" s="193" t="s">
        <v>240</v>
      </c>
    </row>
    <row r="29" spans="1:17" x14ac:dyDescent="0.3">
      <c r="A29" s="98" t="s">
        <v>30</v>
      </c>
      <c r="B29" s="302">
        <v>48473.949520000002</v>
      </c>
      <c r="C29" s="302">
        <v>1405.2880379999999</v>
      </c>
      <c r="D29" s="302">
        <v>1343.4902810000001</v>
      </c>
      <c r="E29" s="302">
        <v>5376.7438860000002</v>
      </c>
      <c r="F29" s="302">
        <v>1834.265492</v>
      </c>
      <c r="G29" s="302">
        <v>518.7721209</v>
      </c>
      <c r="H29" s="193" t="s">
        <v>240</v>
      </c>
    </row>
    <row r="30" spans="1:17" ht="15" thickBot="1" x14ac:dyDescent="0.35">
      <c r="A30" s="296" t="s">
        <v>181</v>
      </c>
      <c r="B30" s="297">
        <f t="shared" ref="B30:F30" si="1">SUM(B23:B29)</f>
        <v>86224.28579816001</v>
      </c>
      <c r="C30" s="297">
        <f t="shared" si="1"/>
        <v>30411.303045156004</v>
      </c>
      <c r="D30" s="297">
        <f t="shared" si="1"/>
        <v>23769.598785571998</v>
      </c>
      <c r="E30" s="297">
        <f t="shared" si="1"/>
        <v>77959.361650047998</v>
      </c>
      <c r="F30" s="297">
        <f t="shared" si="1"/>
        <v>12864.845921640001</v>
      </c>
      <c r="G30" s="297">
        <f>SUM(G23:G29)</f>
        <v>84438.340391459991</v>
      </c>
      <c r="H30" s="303" t="s">
        <v>240</v>
      </c>
    </row>
    <row r="32" spans="1:17" ht="14.4" customHeight="1" x14ac:dyDescent="0.3">
      <c r="A32" s="353" t="s">
        <v>269</v>
      </c>
      <c r="B32" s="353"/>
      <c r="C32" s="353"/>
      <c r="D32" s="353"/>
      <c r="E32" s="353"/>
      <c r="F32" s="353"/>
      <c r="G32" s="353"/>
      <c r="H32" s="353"/>
    </row>
    <row r="33" spans="1:8" x14ac:dyDescent="0.3">
      <c r="A33" s="353"/>
      <c r="B33" s="353"/>
      <c r="C33" s="353"/>
      <c r="D33" s="353"/>
      <c r="E33" s="353"/>
      <c r="F33" s="353"/>
      <c r="G33" s="353"/>
      <c r="H33" s="353"/>
    </row>
    <row r="34" spans="1:8" x14ac:dyDescent="0.3">
      <c r="A34" s="353"/>
      <c r="B34" s="353"/>
      <c r="C34" s="353"/>
      <c r="D34" s="353"/>
      <c r="E34" s="353"/>
      <c r="F34" s="353"/>
      <c r="G34" s="353"/>
      <c r="H34" s="353"/>
    </row>
    <row r="35" spans="1:8" ht="15" customHeight="1" x14ac:dyDescent="0.3">
      <c r="A35" s="353"/>
      <c r="B35" s="353"/>
      <c r="C35" s="353"/>
      <c r="D35" s="353"/>
      <c r="E35" s="353"/>
      <c r="F35" s="353"/>
      <c r="G35" s="353"/>
      <c r="H35" s="353"/>
    </row>
    <row r="36" spans="1:8" x14ac:dyDescent="0.3">
      <c r="A36" s="353"/>
      <c r="B36" s="353"/>
      <c r="C36" s="353"/>
      <c r="D36" s="353"/>
      <c r="E36" s="353"/>
      <c r="F36" s="353"/>
      <c r="G36" s="353"/>
      <c r="H36" s="353"/>
    </row>
    <row r="37" spans="1:8" x14ac:dyDescent="0.3">
      <c r="A37" s="353"/>
      <c r="B37" s="353"/>
      <c r="C37" s="353"/>
      <c r="D37" s="353"/>
      <c r="E37" s="353"/>
      <c r="F37" s="353"/>
      <c r="G37" s="353"/>
      <c r="H37" s="353"/>
    </row>
    <row r="38" spans="1:8" x14ac:dyDescent="0.3">
      <c r="A38" s="353"/>
      <c r="B38" s="353"/>
      <c r="C38" s="353"/>
      <c r="D38" s="353"/>
      <c r="E38" s="353"/>
      <c r="F38" s="353"/>
      <c r="G38" s="353"/>
      <c r="H38" s="353"/>
    </row>
    <row r="39" spans="1:8" x14ac:dyDescent="0.3">
      <c r="A39" s="353"/>
      <c r="B39" s="353"/>
      <c r="C39" s="353"/>
      <c r="D39" s="353"/>
      <c r="E39" s="353"/>
      <c r="F39" s="353"/>
      <c r="G39" s="353"/>
      <c r="H39" s="353"/>
    </row>
    <row r="40" spans="1:8" x14ac:dyDescent="0.3">
      <c r="A40" s="353"/>
      <c r="B40" s="353"/>
      <c r="C40" s="353"/>
      <c r="D40" s="353"/>
      <c r="E40" s="353"/>
      <c r="F40" s="353"/>
      <c r="G40" s="353"/>
      <c r="H40" s="353"/>
    </row>
  </sheetData>
  <mergeCells count="5">
    <mergeCell ref="A32:H40"/>
    <mergeCell ref="J1:Q1"/>
    <mergeCell ref="A21:H21"/>
    <mergeCell ref="A8:H8"/>
    <mergeCell ref="A1:G1"/>
  </mergeCells>
  <pageMargins left="0.7" right="0.7" top="0.75" bottom="0.75" header="0.51180555555555496" footer="0.51180555555555496"/>
  <pageSetup paperSize="9"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54"/>
  <sheetViews>
    <sheetView topLeftCell="J1" zoomScaleNormal="100" workbookViewId="0">
      <selection activeCell="J23" sqref="J23"/>
    </sheetView>
  </sheetViews>
  <sheetFormatPr baseColWidth="10" defaultColWidth="8.5546875" defaultRowHeight="14.4" x14ac:dyDescent="0.3"/>
  <cols>
    <col min="1" max="1" width="4.21875" customWidth="1"/>
    <col min="2" max="7" width="10.5546875" customWidth="1"/>
    <col min="8" max="8" width="14.109375" customWidth="1"/>
    <col min="9" max="9" width="10.88671875" customWidth="1"/>
    <col min="10" max="10" width="24.5546875" customWidth="1"/>
    <col min="11" max="11" width="16.5546875" customWidth="1"/>
    <col min="12" max="12" width="10.33203125" customWidth="1"/>
    <col min="13" max="13" width="23" customWidth="1"/>
    <col min="14" max="14" width="25.109375" customWidth="1"/>
    <col min="15" max="15" width="16" customWidth="1"/>
    <col min="16" max="16" width="12" customWidth="1"/>
    <col min="17" max="18" width="10.5546875" customWidth="1"/>
    <col min="19" max="19" width="36.44140625" customWidth="1"/>
    <col min="20" max="20" width="28.77734375" customWidth="1"/>
    <col min="21" max="997" width="10.5546875" customWidth="1"/>
  </cols>
  <sheetData>
    <row r="1" spans="2:20" ht="25.2" customHeight="1" thickBot="1" x14ac:dyDescent="0.35">
      <c r="B1" s="414" t="s">
        <v>322</v>
      </c>
      <c r="C1" s="415"/>
      <c r="D1" s="415"/>
      <c r="E1" s="415"/>
      <c r="F1" s="415"/>
      <c r="G1" s="415"/>
      <c r="H1" s="416"/>
      <c r="I1" s="194"/>
      <c r="J1" s="417" t="s">
        <v>279</v>
      </c>
      <c r="K1" s="418"/>
      <c r="M1" s="395" t="s">
        <v>317</v>
      </c>
      <c r="N1" s="396"/>
      <c r="O1" s="397"/>
      <c r="Q1" s="403" t="s">
        <v>308</v>
      </c>
      <c r="R1" s="404"/>
      <c r="S1" s="404"/>
      <c r="T1" s="405"/>
    </row>
    <row r="2" spans="2:20" ht="15" customHeight="1" thickBot="1" x14ac:dyDescent="0.35">
      <c r="B2" s="251" t="s">
        <v>80</v>
      </c>
      <c r="C2" s="39" t="s">
        <v>22</v>
      </c>
      <c r="D2" s="252" t="s">
        <v>31</v>
      </c>
      <c r="E2" s="39" t="s">
        <v>32</v>
      </c>
      <c r="F2" s="252" t="s">
        <v>19</v>
      </c>
      <c r="G2" s="39" t="s">
        <v>33</v>
      </c>
      <c r="H2" s="40" t="s">
        <v>215</v>
      </c>
      <c r="I2" s="194"/>
      <c r="J2" s="419"/>
      <c r="K2" s="420"/>
      <c r="L2" s="150"/>
      <c r="M2" s="253" t="s">
        <v>80</v>
      </c>
      <c r="N2" s="254" t="s">
        <v>218</v>
      </c>
      <c r="O2" s="255" t="s">
        <v>318</v>
      </c>
      <c r="Q2" s="256" t="s">
        <v>80</v>
      </c>
      <c r="R2" s="257" t="s">
        <v>260</v>
      </c>
      <c r="S2" s="257" t="s">
        <v>261</v>
      </c>
      <c r="T2" s="258" t="s">
        <v>262</v>
      </c>
    </row>
    <row r="3" spans="2:20" x14ac:dyDescent="0.3">
      <c r="B3" s="233">
        <v>2022</v>
      </c>
      <c r="C3" s="234">
        <v>2.8333333333333299</v>
      </c>
      <c r="D3" s="194">
        <v>17.338461538461537</v>
      </c>
      <c r="E3" s="234">
        <v>55.057692307692307</v>
      </c>
      <c r="F3" s="194">
        <v>16.609375</v>
      </c>
      <c r="G3" s="234">
        <v>10.1</v>
      </c>
      <c r="H3" s="235">
        <v>0.29928340777649765</v>
      </c>
      <c r="I3" s="194"/>
      <c r="J3" s="54" t="s">
        <v>80</v>
      </c>
      <c r="K3" s="40" t="s">
        <v>95</v>
      </c>
      <c r="M3" s="151">
        <v>1997</v>
      </c>
      <c r="N3" s="152" t="s">
        <v>220</v>
      </c>
      <c r="O3" s="153">
        <v>84</v>
      </c>
      <c r="Q3" s="421">
        <v>2022</v>
      </c>
      <c r="R3" s="422" t="s">
        <v>20</v>
      </c>
      <c r="S3" s="423" t="s">
        <v>263</v>
      </c>
      <c r="T3" s="428">
        <v>7947830</v>
      </c>
    </row>
    <row r="4" spans="2:20" ht="15" customHeight="1" x14ac:dyDescent="0.3">
      <c r="B4" s="149">
        <v>2021</v>
      </c>
      <c r="C4" s="102">
        <v>2.5</v>
      </c>
      <c r="D4" s="102">
        <v>17.542857142857144</v>
      </c>
      <c r="E4" s="102">
        <v>49.79245283018868</v>
      </c>
      <c r="F4" s="102">
        <v>15.176470588235293</v>
      </c>
      <c r="G4" s="102">
        <v>9.6470588235294112</v>
      </c>
      <c r="H4" s="103">
        <v>0.26694282416455634</v>
      </c>
      <c r="I4" s="194"/>
      <c r="J4" s="52">
        <v>2022</v>
      </c>
      <c r="K4" s="31">
        <v>32</v>
      </c>
      <c r="M4" s="154">
        <v>1997</v>
      </c>
      <c r="N4" s="155" t="s">
        <v>221</v>
      </c>
      <c r="O4" s="156">
        <v>40</v>
      </c>
      <c r="Q4" s="421"/>
      <c r="R4" s="422"/>
      <c r="S4" s="423"/>
      <c r="T4" s="428"/>
    </row>
    <row r="5" spans="2:20" ht="16.2" customHeight="1" x14ac:dyDescent="0.3">
      <c r="B5" s="149">
        <v>2020</v>
      </c>
      <c r="C5" s="102">
        <v>3.0500000000000003</v>
      </c>
      <c r="D5" s="102">
        <v>17.6056338028169</v>
      </c>
      <c r="E5" s="102">
        <v>53.03921568627451</v>
      </c>
      <c r="F5" s="102">
        <v>14.774647887323944</v>
      </c>
      <c r="G5" s="102">
        <v>8.9375</v>
      </c>
      <c r="H5" s="103">
        <v>0.36839790254805288</v>
      </c>
      <c r="I5" s="194"/>
      <c r="J5" s="52">
        <v>2021</v>
      </c>
      <c r="K5" s="31">
        <v>25</v>
      </c>
      <c r="M5" s="154">
        <v>1998</v>
      </c>
      <c r="N5" s="155" t="s">
        <v>220</v>
      </c>
      <c r="O5" s="156">
        <v>81</v>
      </c>
      <c r="Q5" s="421">
        <v>2022</v>
      </c>
      <c r="R5" s="422" t="s">
        <v>19</v>
      </c>
      <c r="S5" s="423" t="s">
        <v>264</v>
      </c>
      <c r="T5" s="428">
        <v>3504010</v>
      </c>
    </row>
    <row r="6" spans="2:20" ht="15" customHeight="1" x14ac:dyDescent="0.3">
      <c r="B6" s="149">
        <v>2019</v>
      </c>
      <c r="C6" s="102">
        <v>3.0500000000000003</v>
      </c>
      <c r="D6" s="102">
        <v>21.211267605633804</v>
      </c>
      <c r="E6" s="102">
        <v>57.075471698113205</v>
      </c>
      <c r="F6" s="102">
        <v>15.705882352941176</v>
      </c>
      <c r="G6" s="102">
        <v>9.2173913043478262</v>
      </c>
      <c r="H6" s="103">
        <v>0.35499999999999998</v>
      </c>
      <c r="I6" s="194"/>
      <c r="J6" s="52">
        <v>2020</v>
      </c>
      <c r="K6" s="31">
        <v>31</v>
      </c>
      <c r="M6" s="154">
        <v>1998</v>
      </c>
      <c r="N6" s="155" t="s">
        <v>221</v>
      </c>
      <c r="O6" s="156">
        <v>42</v>
      </c>
      <c r="Q6" s="421"/>
      <c r="R6" s="422"/>
      <c r="S6" s="423"/>
      <c r="T6" s="428"/>
    </row>
    <row r="7" spans="2:20" x14ac:dyDescent="0.3">
      <c r="B7" s="149">
        <v>2018</v>
      </c>
      <c r="C7" s="102">
        <v>3.3666666666666667</v>
      </c>
      <c r="D7" s="102">
        <v>22.471428571428572</v>
      </c>
      <c r="E7" s="102">
        <v>57.884615384615387</v>
      </c>
      <c r="F7" s="102">
        <v>16.617647058823529</v>
      </c>
      <c r="G7" s="102">
        <v>10.523809523809524</v>
      </c>
      <c r="H7" s="103">
        <v>0.28999999999999998</v>
      </c>
      <c r="I7" s="194"/>
      <c r="J7" s="52">
        <v>2019</v>
      </c>
      <c r="K7" s="31">
        <v>47</v>
      </c>
      <c r="M7" s="154">
        <v>1998</v>
      </c>
      <c r="N7" s="155" t="s">
        <v>220</v>
      </c>
      <c r="O7" s="156">
        <v>80</v>
      </c>
      <c r="Q7" s="421">
        <v>2022</v>
      </c>
      <c r="R7" s="422" t="s">
        <v>31</v>
      </c>
      <c r="S7" s="423" t="s">
        <v>265</v>
      </c>
      <c r="T7" s="424">
        <v>4968720</v>
      </c>
    </row>
    <row r="8" spans="2:20" x14ac:dyDescent="0.3">
      <c r="B8" s="98">
        <v>2017</v>
      </c>
      <c r="C8" s="102">
        <v>3.28</v>
      </c>
      <c r="D8" s="102">
        <v>24.824324324324323</v>
      </c>
      <c r="E8" s="102">
        <v>53.351851851851855</v>
      </c>
      <c r="F8" s="102">
        <v>18.442857142857143</v>
      </c>
      <c r="G8" s="102">
        <v>11.7</v>
      </c>
      <c r="H8" s="103">
        <v>0.36416666666666669</v>
      </c>
      <c r="I8" s="194"/>
      <c r="J8" s="52">
        <v>2018</v>
      </c>
      <c r="K8" s="31">
        <v>30</v>
      </c>
      <c r="M8" s="154">
        <v>1999</v>
      </c>
      <c r="N8" s="155" t="s">
        <v>221</v>
      </c>
      <c r="O8" s="156">
        <v>44</v>
      </c>
      <c r="Q8" s="421"/>
      <c r="R8" s="422"/>
      <c r="S8" s="423"/>
      <c r="T8" s="424"/>
    </row>
    <row r="9" spans="2:20" x14ac:dyDescent="0.3">
      <c r="B9" s="98">
        <v>2016</v>
      </c>
      <c r="C9" s="106">
        <v>3.4166666666666665</v>
      </c>
      <c r="D9" s="106">
        <v>25.61038961038961</v>
      </c>
      <c r="E9" s="106">
        <v>49.413793103448278</v>
      </c>
      <c r="F9" s="106">
        <v>18.485714285714284</v>
      </c>
      <c r="G9" s="106">
        <v>12.666666666666666</v>
      </c>
      <c r="H9" s="107">
        <v>0.50083333333333335</v>
      </c>
      <c r="I9" s="195"/>
      <c r="J9" s="52">
        <v>2017</v>
      </c>
      <c r="K9" s="31">
        <v>38</v>
      </c>
      <c r="M9" s="154">
        <v>2000</v>
      </c>
      <c r="N9" s="155" t="s">
        <v>220</v>
      </c>
      <c r="O9" s="156">
        <v>79</v>
      </c>
      <c r="Q9" s="421">
        <v>2022</v>
      </c>
      <c r="R9" s="422" t="s">
        <v>32</v>
      </c>
      <c r="S9" s="423" t="s">
        <v>266</v>
      </c>
      <c r="T9" s="428">
        <v>245660</v>
      </c>
    </row>
    <row r="10" spans="2:20" ht="15" thickBot="1" x14ac:dyDescent="0.35">
      <c r="B10" s="98">
        <v>2015</v>
      </c>
      <c r="C10" s="106">
        <v>3.5833333333333335</v>
      </c>
      <c r="D10" s="106">
        <v>26.6</v>
      </c>
      <c r="E10" s="106">
        <v>52.655737704918032</v>
      </c>
      <c r="F10" s="106">
        <v>20.621212121212121</v>
      </c>
      <c r="G10" s="106">
        <v>14.15</v>
      </c>
      <c r="H10" s="107">
        <v>0.52307692307692311</v>
      </c>
      <c r="I10" s="195"/>
      <c r="J10" s="52">
        <v>2016</v>
      </c>
      <c r="K10" s="31">
        <v>43</v>
      </c>
      <c r="M10" s="154">
        <v>2000</v>
      </c>
      <c r="N10" s="155" t="s">
        <v>221</v>
      </c>
      <c r="O10" s="156">
        <v>43</v>
      </c>
      <c r="Q10" s="425"/>
      <c r="R10" s="426"/>
      <c r="S10" s="427"/>
      <c r="T10" s="429"/>
    </row>
    <row r="11" spans="2:20" x14ac:dyDescent="0.3">
      <c r="B11" s="98">
        <v>2014</v>
      </c>
      <c r="C11" s="106">
        <v>3.1666666666666665</v>
      </c>
      <c r="D11" s="106">
        <v>24.955882352941178</v>
      </c>
      <c r="E11" s="106">
        <v>49.321428571428569</v>
      </c>
      <c r="F11" s="106">
        <v>19.166666666666668</v>
      </c>
      <c r="G11" s="106">
        <v>12.238095238095237</v>
      </c>
      <c r="H11" s="107">
        <v>0.39736639737086893</v>
      </c>
      <c r="I11" s="195"/>
      <c r="J11" s="52">
        <v>2015</v>
      </c>
      <c r="K11" s="31">
        <v>59</v>
      </c>
      <c r="M11" s="154">
        <v>2001</v>
      </c>
      <c r="N11" s="155" t="s">
        <v>220</v>
      </c>
      <c r="O11" s="156">
        <v>77</v>
      </c>
    </row>
    <row r="12" spans="2:20" x14ac:dyDescent="0.3">
      <c r="B12" s="98">
        <v>2013</v>
      </c>
      <c r="C12" s="106">
        <v>2.75</v>
      </c>
      <c r="D12" s="106">
        <v>26.191176470588236</v>
      </c>
      <c r="E12" s="106">
        <v>48.946428571428569</v>
      </c>
      <c r="F12" s="106">
        <v>22.298245614035089</v>
      </c>
      <c r="G12" s="106">
        <v>17</v>
      </c>
      <c r="H12" s="107">
        <v>0.48461538461538461</v>
      </c>
      <c r="I12" s="195"/>
      <c r="J12" s="52">
        <v>2014</v>
      </c>
      <c r="K12" s="31">
        <v>53</v>
      </c>
      <c r="L12" s="30"/>
      <c r="M12" s="154">
        <v>2001</v>
      </c>
      <c r="N12" s="155" t="s">
        <v>221</v>
      </c>
      <c r="O12" s="156">
        <v>41</v>
      </c>
    </row>
    <row r="13" spans="2:20" x14ac:dyDescent="0.3">
      <c r="B13" s="98">
        <v>2012</v>
      </c>
      <c r="C13" s="106">
        <v>2.8</v>
      </c>
      <c r="D13" s="106">
        <v>26.897058823529413</v>
      </c>
      <c r="E13" s="106">
        <v>49.263157894736842</v>
      </c>
      <c r="F13" s="106">
        <v>23.25925925925926</v>
      </c>
      <c r="G13" s="106">
        <v>17.166666666666668</v>
      </c>
      <c r="H13" s="107">
        <v>0.60000000000000009</v>
      </c>
      <c r="I13" s="195"/>
      <c r="J13" s="52">
        <v>2013</v>
      </c>
      <c r="K13" s="31">
        <v>85</v>
      </c>
      <c r="M13" s="154">
        <v>2002</v>
      </c>
      <c r="N13" s="155" t="s">
        <v>220</v>
      </c>
      <c r="O13" s="156">
        <v>86</v>
      </c>
    </row>
    <row r="14" spans="2:20" ht="16.5" customHeight="1" x14ac:dyDescent="0.3">
      <c r="B14" s="98">
        <v>2011</v>
      </c>
      <c r="C14" s="106">
        <v>3</v>
      </c>
      <c r="D14" s="106">
        <v>28.242857142857144</v>
      </c>
      <c r="E14" s="106">
        <v>48.85</v>
      </c>
      <c r="F14" s="106">
        <v>26.37037037037037</v>
      </c>
      <c r="G14" s="106">
        <v>20.222222222222221</v>
      </c>
      <c r="H14" s="107">
        <v>1.1714079383339697</v>
      </c>
      <c r="I14" s="195"/>
      <c r="J14" s="52">
        <v>2012</v>
      </c>
      <c r="K14" s="31">
        <v>76</v>
      </c>
      <c r="M14" s="154">
        <v>2002</v>
      </c>
      <c r="N14" s="155" t="s">
        <v>221</v>
      </c>
      <c r="O14" s="156">
        <v>44</v>
      </c>
    </row>
    <row r="15" spans="2:20" ht="15" thickBot="1" x14ac:dyDescent="0.35">
      <c r="B15" s="98">
        <v>2010</v>
      </c>
      <c r="C15" s="106">
        <v>2.72</v>
      </c>
      <c r="D15" s="106">
        <v>28.925373134328357</v>
      </c>
      <c r="E15" s="106">
        <v>50.982456140350877</v>
      </c>
      <c r="F15" s="106">
        <v>25.166666666666668</v>
      </c>
      <c r="G15" s="106">
        <v>19.266666666666666</v>
      </c>
      <c r="H15" s="107">
        <v>1.0199291227166711</v>
      </c>
      <c r="I15" s="195"/>
      <c r="J15" s="53">
        <v>2011</v>
      </c>
      <c r="K15" s="32">
        <v>93</v>
      </c>
      <c r="M15" s="154">
        <v>2003</v>
      </c>
      <c r="N15" s="155" t="s">
        <v>220</v>
      </c>
      <c r="O15" s="156">
        <v>94</v>
      </c>
    </row>
    <row r="16" spans="2:20" ht="15" customHeight="1" x14ac:dyDescent="0.3">
      <c r="B16" s="98">
        <v>2009</v>
      </c>
      <c r="C16" s="106">
        <v>3.6538461538461537</v>
      </c>
      <c r="D16" s="106">
        <v>28.895522388059703</v>
      </c>
      <c r="E16" s="106">
        <v>51.526315789473685</v>
      </c>
      <c r="F16" s="106">
        <v>28.08</v>
      </c>
      <c r="G16" s="106">
        <v>21</v>
      </c>
      <c r="H16" s="107">
        <v>0.74646809954018079</v>
      </c>
      <c r="I16" s="195"/>
      <c r="M16" s="154">
        <v>2003</v>
      </c>
      <c r="N16" s="155" t="s">
        <v>221</v>
      </c>
      <c r="O16" s="156">
        <v>52</v>
      </c>
    </row>
    <row r="17" spans="2:15" x14ac:dyDescent="0.3">
      <c r="B17" s="98">
        <v>2008</v>
      </c>
      <c r="C17" s="106">
        <v>4.0769230769230766</v>
      </c>
      <c r="D17" s="106">
        <v>29.939393939393938</v>
      </c>
      <c r="E17" s="106">
        <v>47.017857142857146</v>
      </c>
      <c r="F17" s="106">
        <v>26.666666666666668</v>
      </c>
      <c r="G17" s="106">
        <v>23.75</v>
      </c>
      <c r="H17" s="107">
        <v>1.1117301363351877</v>
      </c>
      <c r="I17" s="195"/>
      <c r="M17" s="154">
        <v>2004</v>
      </c>
      <c r="N17" s="155" t="s">
        <v>220</v>
      </c>
      <c r="O17" s="156">
        <v>84</v>
      </c>
    </row>
    <row r="18" spans="2:15" ht="15" thickBot="1" x14ac:dyDescent="0.35">
      <c r="B18" s="101">
        <v>2007</v>
      </c>
      <c r="C18" s="108">
        <v>4.884615384615385</v>
      </c>
      <c r="D18" s="108">
        <v>30.870967741935484</v>
      </c>
      <c r="E18" s="104">
        <v>46.796296296296298</v>
      </c>
      <c r="F18" s="108">
        <v>28.869565217391305</v>
      </c>
      <c r="G18" s="108">
        <v>25.25</v>
      </c>
      <c r="H18" s="105"/>
      <c r="I18" s="194"/>
      <c r="M18" s="154">
        <v>2004</v>
      </c>
      <c r="N18" s="155" t="s">
        <v>221</v>
      </c>
      <c r="O18" s="156">
        <v>45</v>
      </c>
    </row>
    <row r="19" spans="2:15" x14ac:dyDescent="0.3">
      <c r="B19" t="s">
        <v>216</v>
      </c>
      <c r="M19" s="154">
        <v>2005</v>
      </c>
      <c r="N19" s="155" t="s">
        <v>220</v>
      </c>
      <c r="O19" s="156">
        <v>83</v>
      </c>
    </row>
    <row r="20" spans="2:15" x14ac:dyDescent="0.3">
      <c r="J20" s="159"/>
      <c r="M20" s="154">
        <v>2005</v>
      </c>
      <c r="N20" s="155" t="s">
        <v>221</v>
      </c>
      <c r="O20" s="156">
        <v>46</v>
      </c>
    </row>
    <row r="21" spans="2:15" x14ac:dyDescent="0.3">
      <c r="M21" s="154">
        <v>2006</v>
      </c>
      <c r="N21" s="155" t="s">
        <v>220</v>
      </c>
      <c r="O21" s="156">
        <v>86</v>
      </c>
    </row>
    <row r="22" spans="2:15" x14ac:dyDescent="0.3">
      <c r="B22" s="221"/>
      <c r="M22" s="154">
        <v>2006</v>
      </c>
      <c r="N22" s="155" t="s">
        <v>221</v>
      </c>
      <c r="O22" s="156">
        <v>47</v>
      </c>
    </row>
    <row r="23" spans="2:15" x14ac:dyDescent="0.3">
      <c r="B23" s="221"/>
      <c r="M23" s="154">
        <v>2007</v>
      </c>
      <c r="N23" s="155" t="s">
        <v>220</v>
      </c>
      <c r="O23" s="156">
        <v>83</v>
      </c>
    </row>
    <row r="24" spans="2:15" x14ac:dyDescent="0.3">
      <c r="B24" s="221"/>
      <c r="M24" s="154">
        <v>2007</v>
      </c>
      <c r="N24" s="155" t="s">
        <v>221</v>
      </c>
      <c r="O24" s="156">
        <v>42</v>
      </c>
    </row>
    <row r="25" spans="2:15" x14ac:dyDescent="0.3">
      <c r="B25" s="221"/>
      <c r="M25" s="154">
        <v>2008</v>
      </c>
      <c r="N25" s="155" t="s">
        <v>220</v>
      </c>
      <c r="O25" s="156">
        <v>76</v>
      </c>
    </row>
    <row r="26" spans="2:15" x14ac:dyDescent="0.3">
      <c r="B26" s="222"/>
      <c r="C26" s="222"/>
      <c r="D26" s="222"/>
      <c r="E26" s="222"/>
      <c r="F26" s="222"/>
      <c r="G26" s="222"/>
      <c r="H26" s="222"/>
      <c r="M26" s="154">
        <v>2008</v>
      </c>
      <c r="N26" s="155" t="s">
        <v>221</v>
      </c>
      <c r="O26" s="156">
        <v>45</v>
      </c>
    </row>
    <row r="27" spans="2:15" x14ac:dyDescent="0.3">
      <c r="B27" s="223"/>
      <c r="C27" s="223"/>
      <c r="D27" s="223"/>
      <c r="E27" s="223"/>
      <c r="F27" s="223"/>
      <c r="G27" s="223"/>
      <c r="H27" s="223"/>
      <c r="M27" s="154">
        <v>2009</v>
      </c>
      <c r="N27" s="155" t="s">
        <v>220</v>
      </c>
      <c r="O27" s="156">
        <v>82</v>
      </c>
    </row>
    <row r="28" spans="2:15" x14ac:dyDescent="0.3">
      <c r="B28" s="223"/>
      <c r="C28" s="223"/>
      <c r="D28" s="223"/>
      <c r="E28" s="223"/>
      <c r="F28" s="223"/>
      <c r="G28" s="223"/>
      <c r="H28" s="223"/>
      <c r="M28" s="154">
        <v>2009</v>
      </c>
      <c r="N28" s="155" t="s">
        <v>221</v>
      </c>
      <c r="O28" s="156">
        <v>48</v>
      </c>
    </row>
    <row r="29" spans="2:15" x14ac:dyDescent="0.3">
      <c r="B29" s="223"/>
      <c r="C29" s="223"/>
      <c r="D29" s="223"/>
      <c r="E29" s="223"/>
      <c r="F29" s="223"/>
      <c r="G29" s="223"/>
      <c r="H29" s="223"/>
      <c r="M29" s="154">
        <v>2010</v>
      </c>
      <c r="N29" s="155" t="s">
        <v>220</v>
      </c>
      <c r="O29" s="156">
        <v>81</v>
      </c>
    </row>
    <row r="30" spans="2:15" x14ac:dyDescent="0.3">
      <c r="B30" s="221"/>
      <c r="M30" s="154">
        <v>2010</v>
      </c>
      <c r="N30" s="155" t="s">
        <v>221</v>
      </c>
      <c r="O30" s="156">
        <v>48</v>
      </c>
    </row>
    <row r="31" spans="2:15" x14ac:dyDescent="0.3">
      <c r="B31" s="221"/>
      <c r="M31" s="154">
        <v>2011</v>
      </c>
      <c r="N31" s="155" t="s">
        <v>220</v>
      </c>
      <c r="O31" s="156">
        <v>82</v>
      </c>
    </row>
    <row r="32" spans="2:15" x14ac:dyDescent="0.3">
      <c r="B32" s="221"/>
      <c r="M32" s="154">
        <v>2011</v>
      </c>
      <c r="N32" s="155" t="s">
        <v>221</v>
      </c>
      <c r="O32" s="156">
        <v>44</v>
      </c>
    </row>
    <row r="33" spans="2:15" x14ac:dyDescent="0.3">
      <c r="B33" s="221"/>
      <c r="M33" s="154">
        <v>2012</v>
      </c>
      <c r="N33" s="155" t="s">
        <v>220</v>
      </c>
      <c r="O33" s="156">
        <v>79</v>
      </c>
    </row>
    <row r="34" spans="2:15" x14ac:dyDescent="0.3">
      <c r="M34" s="154">
        <v>2012</v>
      </c>
      <c r="N34" s="155" t="s">
        <v>221</v>
      </c>
      <c r="O34" s="156">
        <v>43</v>
      </c>
    </row>
    <row r="35" spans="2:15" x14ac:dyDescent="0.3">
      <c r="M35" s="154">
        <v>2013</v>
      </c>
      <c r="N35" s="155" t="s">
        <v>220</v>
      </c>
      <c r="O35" s="156">
        <v>81</v>
      </c>
    </row>
    <row r="36" spans="2:15" x14ac:dyDescent="0.3">
      <c r="M36" s="154">
        <v>2013</v>
      </c>
      <c r="N36" s="155" t="s">
        <v>221</v>
      </c>
      <c r="O36" s="156">
        <v>44</v>
      </c>
    </row>
    <row r="37" spans="2:15" x14ac:dyDescent="0.3">
      <c r="M37" s="154">
        <v>2014</v>
      </c>
      <c r="N37" s="155" t="s">
        <v>220</v>
      </c>
      <c r="O37" s="156">
        <v>80</v>
      </c>
    </row>
    <row r="38" spans="2:15" x14ac:dyDescent="0.3">
      <c r="M38" s="154">
        <v>2014</v>
      </c>
      <c r="N38" s="155" t="s">
        <v>221</v>
      </c>
      <c r="O38" s="156">
        <v>45</v>
      </c>
    </row>
    <row r="39" spans="2:15" x14ac:dyDescent="0.3">
      <c r="M39" s="154">
        <v>2015</v>
      </c>
      <c r="N39" s="155" t="s">
        <v>220</v>
      </c>
      <c r="O39" s="156">
        <v>83</v>
      </c>
    </row>
    <row r="40" spans="2:15" ht="15" customHeight="1" x14ac:dyDescent="0.3">
      <c r="M40" s="154">
        <v>2015</v>
      </c>
      <c r="N40" s="155" t="s">
        <v>221</v>
      </c>
      <c r="O40" s="156">
        <v>48</v>
      </c>
    </row>
    <row r="41" spans="2:15" x14ac:dyDescent="0.3">
      <c r="M41" s="154">
        <v>2016</v>
      </c>
      <c r="N41" s="155" t="s">
        <v>220</v>
      </c>
      <c r="O41" s="156">
        <v>79</v>
      </c>
    </row>
    <row r="42" spans="2:15" x14ac:dyDescent="0.3">
      <c r="M42" s="154">
        <v>2016</v>
      </c>
      <c r="N42" s="155" t="s">
        <v>221</v>
      </c>
      <c r="O42" s="156">
        <v>44</v>
      </c>
    </row>
    <row r="43" spans="2:15" x14ac:dyDescent="0.3">
      <c r="M43" s="154">
        <v>2017</v>
      </c>
      <c r="N43" s="155" t="s">
        <v>220</v>
      </c>
      <c r="O43" s="156">
        <v>84</v>
      </c>
    </row>
    <row r="44" spans="2:15" x14ac:dyDescent="0.3">
      <c r="M44" s="154">
        <v>2017</v>
      </c>
      <c r="N44" s="155" t="s">
        <v>221</v>
      </c>
      <c r="O44" s="156">
        <v>49</v>
      </c>
    </row>
    <row r="45" spans="2:15" x14ac:dyDescent="0.3">
      <c r="M45" s="154">
        <v>2018</v>
      </c>
      <c r="N45" s="155" t="s">
        <v>220</v>
      </c>
      <c r="O45" s="156">
        <v>88</v>
      </c>
    </row>
    <row r="46" spans="2:15" x14ac:dyDescent="0.3">
      <c r="M46" s="154">
        <v>2018</v>
      </c>
      <c r="N46" s="155" t="s">
        <v>221</v>
      </c>
      <c r="O46" s="156">
        <v>54</v>
      </c>
    </row>
    <row r="47" spans="2:15" x14ac:dyDescent="0.3">
      <c r="M47" s="154">
        <v>2019</v>
      </c>
      <c r="N47" s="155" t="s">
        <v>220</v>
      </c>
      <c r="O47" s="160">
        <v>87</v>
      </c>
    </row>
    <row r="48" spans="2:15" x14ac:dyDescent="0.3">
      <c r="M48" s="154">
        <v>2019</v>
      </c>
      <c r="N48" s="155" t="s">
        <v>221</v>
      </c>
      <c r="O48" s="160">
        <v>53</v>
      </c>
    </row>
    <row r="49" spans="13:15" x14ac:dyDescent="0.3">
      <c r="M49" s="154">
        <v>2020</v>
      </c>
      <c r="N49" s="155" t="s">
        <v>220</v>
      </c>
      <c r="O49" s="160">
        <v>79</v>
      </c>
    </row>
    <row r="50" spans="13:15" x14ac:dyDescent="0.3">
      <c r="M50" s="154">
        <v>2020</v>
      </c>
      <c r="N50" s="155" t="s">
        <v>221</v>
      </c>
      <c r="O50" s="160">
        <v>51</v>
      </c>
    </row>
    <row r="51" spans="13:15" x14ac:dyDescent="0.3">
      <c r="M51" s="154">
        <v>2021</v>
      </c>
      <c r="N51" s="155" t="s">
        <v>220</v>
      </c>
      <c r="O51" s="160">
        <v>76</v>
      </c>
    </row>
    <row r="52" spans="13:15" x14ac:dyDescent="0.3">
      <c r="M52" s="154">
        <v>2021</v>
      </c>
      <c r="N52" s="231" t="s">
        <v>221</v>
      </c>
      <c r="O52" s="232">
        <v>46</v>
      </c>
    </row>
    <row r="53" spans="13:15" x14ac:dyDescent="0.3">
      <c r="M53" s="230">
        <v>2022</v>
      </c>
      <c r="N53" s="155" t="s">
        <v>220</v>
      </c>
      <c r="O53" s="232">
        <v>83</v>
      </c>
    </row>
    <row r="54" spans="13:15" ht="15" thickBot="1" x14ac:dyDescent="0.35">
      <c r="M54" s="161">
        <v>2022</v>
      </c>
      <c r="N54" s="162" t="s">
        <v>221</v>
      </c>
      <c r="O54" s="163">
        <v>52</v>
      </c>
    </row>
  </sheetData>
  <mergeCells count="20">
    <mergeCell ref="T5:T6"/>
    <mergeCell ref="Q1:T1"/>
    <mergeCell ref="Q3:Q4"/>
    <mergeCell ref="R3:R4"/>
    <mergeCell ref="S3:S4"/>
    <mergeCell ref="T3:T4"/>
    <mergeCell ref="T7:T8"/>
    <mergeCell ref="Q9:Q10"/>
    <mergeCell ref="R9:R10"/>
    <mergeCell ref="S9:S10"/>
    <mergeCell ref="T9:T10"/>
    <mergeCell ref="B1:H1"/>
    <mergeCell ref="J1:K2"/>
    <mergeCell ref="Q7:Q8"/>
    <mergeCell ref="R7:R8"/>
    <mergeCell ref="S7:S8"/>
    <mergeCell ref="M1:O1"/>
    <mergeCell ref="Q5:Q6"/>
    <mergeCell ref="R5:R6"/>
    <mergeCell ref="S5:S6"/>
  </mergeCells>
  <phoneticPr fontId="20" type="noConversion"/>
  <pageMargins left="0.7" right="0.7" top="0.75" bottom="0.75" header="0.51180555555555496" footer="0.51180555555555496"/>
  <pageSetup paperSize="9"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73442-2FA7-44CE-AB1E-83C4419BC6BF}">
  <dimension ref="A1:O110"/>
  <sheetViews>
    <sheetView topLeftCell="C1" zoomScaleNormal="100" workbookViewId="0">
      <selection activeCell="I52" sqref="I52"/>
    </sheetView>
  </sheetViews>
  <sheetFormatPr baseColWidth="10" defaultColWidth="8.5546875" defaultRowHeight="14.4" x14ac:dyDescent="0.3"/>
  <cols>
    <col min="2" max="2" width="34.5546875" customWidth="1"/>
    <col min="3" max="3" width="25.5546875" customWidth="1"/>
    <col min="4" max="4" width="15.5546875" customWidth="1"/>
    <col min="5" max="5" width="26.109375" customWidth="1"/>
    <col min="6" max="6" width="15.5546875" customWidth="1"/>
    <col min="7" max="7" width="16.5546875" customWidth="1"/>
    <col min="8" max="8" width="37.109375" customWidth="1"/>
    <col min="9" max="9" width="33.109375" customWidth="1"/>
    <col min="10" max="10" width="26.109375" customWidth="1"/>
    <col min="11" max="11" width="14.44140625" customWidth="1"/>
    <col min="12" max="12" width="18.109375" customWidth="1"/>
    <col min="13" max="13" width="26.44140625" customWidth="1"/>
    <col min="14" max="14" width="29.109375" customWidth="1"/>
    <col min="15" max="15" width="28.44140625" customWidth="1"/>
    <col min="16" max="991" width="9.44140625" customWidth="1"/>
  </cols>
  <sheetData>
    <row r="1" spans="1:15" ht="16.2" thickBot="1" x14ac:dyDescent="0.35">
      <c r="A1" s="436" t="s">
        <v>232</v>
      </c>
      <c r="B1" s="437"/>
      <c r="C1" s="437"/>
      <c r="D1" s="437"/>
      <c r="E1" s="438"/>
      <c r="F1" s="30"/>
      <c r="G1" s="439" t="s">
        <v>233</v>
      </c>
      <c r="H1" s="440"/>
      <c r="I1" s="441"/>
      <c r="L1" s="432" t="s">
        <v>236</v>
      </c>
      <c r="M1" s="433"/>
      <c r="N1" s="433"/>
      <c r="O1" s="434"/>
    </row>
    <row r="2" spans="1:15" x14ac:dyDescent="0.3">
      <c r="A2" s="188" t="s">
        <v>80</v>
      </c>
      <c r="B2" s="46" t="s">
        <v>24</v>
      </c>
      <c r="C2" s="46" t="s">
        <v>81</v>
      </c>
      <c r="D2" s="46" t="s">
        <v>91</v>
      </c>
      <c r="E2" s="178" t="s">
        <v>243</v>
      </c>
      <c r="F2" s="30"/>
      <c r="G2" s="184" t="s">
        <v>80</v>
      </c>
      <c r="H2" s="67" t="s">
        <v>91</v>
      </c>
      <c r="I2" s="178" t="s">
        <v>243</v>
      </c>
      <c r="J2" s="30"/>
      <c r="L2" s="180" t="s">
        <v>80</v>
      </c>
      <c r="M2" s="46" t="s">
        <v>81</v>
      </c>
      <c r="N2" s="39" t="s">
        <v>91</v>
      </c>
      <c r="O2" s="178" t="s">
        <v>243</v>
      </c>
    </row>
    <row r="3" spans="1:15" x14ac:dyDescent="0.3">
      <c r="A3" s="52">
        <v>2022</v>
      </c>
      <c r="B3" s="12" t="s">
        <v>0</v>
      </c>
      <c r="C3" s="12" t="s">
        <v>7</v>
      </c>
      <c r="D3" s="224">
        <v>84</v>
      </c>
      <c r="E3" s="121" t="s">
        <v>240</v>
      </c>
      <c r="F3" s="30"/>
      <c r="G3" s="185">
        <v>2022</v>
      </c>
      <c r="H3" s="275">
        <v>210314.27682151899</v>
      </c>
      <c r="I3" s="121" t="s">
        <v>240</v>
      </c>
      <c r="K3" s="130"/>
      <c r="L3" s="52">
        <v>2022</v>
      </c>
      <c r="M3" s="12" t="s">
        <v>7</v>
      </c>
      <c r="N3" s="278">
        <v>3382</v>
      </c>
      <c r="O3" s="121" t="s">
        <v>240</v>
      </c>
    </row>
    <row r="4" spans="1:15" x14ac:dyDescent="0.3">
      <c r="A4" s="52">
        <v>2022</v>
      </c>
      <c r="B4" s="10" t="s">
        <v>223</v>
      </c>
      <c r="C4" s="12" t="s">
        <v>7</v>
      </c>
      <c r="D4" s="224">
        <v>125</v>
      </c>
      <c r="E4" s="121" t="s">
        <v>240</v>
      </c>
      <c r="F4" s="30"/>
      <c r="G4" s="52">
        <v>2021</v>
      </c>
      <c r="H4" s="276">
        <v>205642.50378213401</v>
      </c>
      <c r="I4" s="121" t="s">
        <v>242</v>
      </c>
      <c r="K4" s="130"/>
      <c r="L4" s="52">
        <v>2022</v>
      </c>
      <c r="M4" s="12" t="s">
        <v>8</v>
      </c>
      <c r="N4" s="278">
        <v>674</v>
      </c>
      <c r="O4" s="121" t="s">
        <v>240</v>
      </c>
    </row>
    <row r="5" spans="1:15" x14ac:dyDescent="0.3">
      <c r="A5" s="52">
        <v>2022</v>
      </c>
      <c r="B5" s="12" t="s">
        <v>3</v>
      </c>
      <c r="C5" s="12" t="s">
        <v>7</v>
      </c>
      <c r="D5" s="30">
        <v>1992</v>
      </c>
      <c r="E5" s="121" t="s">
        <v>240</v>
      </c>
      <c r="F5" s="30"/>
      <c r="G5" s="52">
        <v>2020</v>
      </c>
      <c r="H5" s="276">
        <v>200312.16600007101</v>
      </c>
      <c r="I5" s="121" t="s">
        <v>242</v>
      </c>
      <c r="K5" s="130"/>
      <c r="L5" s="52">
        <v>2022</v>
      </c>
      <c r="M5" s="12" t="s">
        <v>9</v>
      </c>
      <c r="N5" s="278">
        <v>667</v>
      </c>
      <c r="O5" s="121" t="s">
        <v>240</v>
      </c>
    </row>
    <row r="6" spans="1:15" x14ac:dyDescent="0.3">
      <c r="A6" s="52">
        <v>2022</v>
      </c>
      <c r="B6" s="12" t="s">
        <v>4</v>
      </c>
      <c r="C6" s="12" t="s">
        <v>7</v>
      </c>
      <c r="D6" s="30">
        <v>1179</v>
      </c>
      <c r="E6" s="121" t="s">
        <v>240</v>
      </c>
      <c r="F6" s="30"/>
      <c r="G6" s="52">
        <v>2019</v>
      </c>
      <c r="H6" s="276">
        <v>216478.96525234601</v>
      </c>
      <c r="I6" s="121" t="s">
        <v>242</v>
      </c>
      <c r="K6" s="130"/>
      <c r="L6" s="52">
        <v>2022</v>
      </c>
      <c r="M6" s="12" t="s">
        <v>10</v>
      </c>
      <c r="N6" s="278">
        <v>62182</v>
      </c>
      <c r="O6" s="121" t="s">
        <v>240</v>
      </c>
    </row>
    <row r="7" spans="1:15" x14ac:dyDescent="0.3">
      <c r="A7" s="52">
        <v>2022</v>
      </c>
      <c r="B7" s="12" t="s">
        <v>222</v>
      </c>
      <c r="C7" s="12" t="s">
        <v>8</v>
      </c>
      <c r="D7" s="30">
        <v>0</v>
      </c>
      <c r="E7" s="121" t="s">
        <v>240</v>
      </c>
      <c r="F7" s="30"/>
      <c r="G7" s="52">
        <v>2018</v>
      </c>
      <c r="H7" s="276">
        <v>218985.167183307</v>
      </c>
      <c r="I7" s="121" t="s">
        <v>242</v>
      </c>
      <c r="K7" s="130"/>
      <c r="L7" s="52">
        <v>2022</v>
      </c>
      <c r="M7" s="12" t="s">
        <v>11</v>
      </c>
      <c r="N7" s="278">
        <v>16597</v>
      </c>
      <c r="O7" s="121" t="s">
        <v>240</v>
      </c>
    </row>
    <row r="8" spans="1:15" x14ac:dyDescent="0.3">
      <c r="A8" s="52">
        <v>2022</v>
      </c>
      <c r="B8" s="10" t="s">
        <v>223</v>
      </c>
      <c r="C8" s="12" t="s">
        <v>8</v>
      </c>
      <c r="D8" s="30">
        <v>674</v>
      </c>
      <c r="E8" s="121" t="s">
        <v>240</v>
      </c>
      <c r="F8" s="30"/>
      <c r="G8" s="52">
        <v>2017</v>
      </c>
      <c r="H8" s="276">
        <v>216891.19330440299</v>
      </c>
      <c r="I8" s="121" t="s">
        <v>241</v>
      </c>
      <c r="K8" s="130"/>
      <c r="L8" s="52">
        <v>2022</v>
      </c>
      <c r="M8" s="12" t="s">
        <v>12</v>
      </c>
      <c r="N8" s="278">
        <v>48387</v>
      </c>
      <c r="O8" s="121" t="s">
        <v>240</v>
      </c>
    </row>
    <row r="9" spans="1:15" x14ac:dyDescent="0.3">
      <c r="A9" s="52">
        <v>2022</v>
      </c>
      <c r="B9" s="12" t="s">
        <v>222</v>
      </c>
      <c r="C9" s="12" t="s">
        <v>9</v>
      </c>
      <c r="D9">
        <v>68</v>
      </c>
      <c r="E9" s="121" t="s">
        <v>240</v>
      </c>
      <c r="F9" s="30"/>
      <c r="G9" s="52">
        <v>2016</v>
      </c>
      <c r="H9" s="276">
        <v>216659.68976373199</v>
      </c>
      <c r="I9" s="121" t="s">
        <v>241</v>
      </c>
      <c r="K9" s="130"/>
      <c r="L9" s="52">
        <v>2022</v>
      </c>
      <c r="M9" s="12" t="s">
        <v>14</v>
      </c>
      <c r="N9" s="278">
        <v>5133</v>
      </c>
      <c r="O9" s="121" t="s">
        <v>240</v>
      </c>
    </row>
    <row r="10" spans="1:15" x14ac:dyDescent="0.3">
      <c r="A10" s="52">
        <v>2022</v>
      </c>
      <c r="B10" s="10" t="s">
        <v>223</v>
      </c>
      <c r="C10" s="12" t="s">
        <v>9</v>
      </c>
      <c r="D10">
        <v>599</v>
      </c>
      <c r="E10" s="121" t="s">
        <v>240</v>
      </c>
      <c r="F10" s="30"/>
      <c r="G10" s="52">
        <v>2015</v>
      </c>
      <c r="H10" s="276">
        <v>217978.56263417701</v>
      </c>
      <c r="I10" s="121" t="s">
        <v>241</v>
      </c>
      <c r="K10" s="130"/>
      <c r="L10" s="52">
        <v>2022</v>
      </c>
      <c r="M10" s="12" t="s">
        <v>16</v>
      </c>
      <c r="N10" s="278">
        <v>73292</v>
      </c>
      <c r="O10" s="121" t="s">
        <v>240</v>
      </c>
    </row>
    <row r="11" spans="1:15" x14ac:dyDescent="0.3">
      <c r="A11" s="52">
        <v>2022</v>
      </c>
      <c r="B11" s="12" t="s">
        <v>0</v>
      </c>
      <c r="C11" s="12" t="s">
        <v>10</v>
      </c>
      <c r="D11" s="18">
        <v>727</v>
      </c>
      <c r="E11" s="121" t="s">
        <v>240</v>
      </c>
      <c r="F11" s="30"/>
      <c r="G11" s="52">
        <v>2014</v>
      </c>
      <c r="H11" s="276">
        <v>218343.199541051</v>
      </c>
      <c r="I11" s="121" t="s">
        <v>241</v>
      </c>
      <c r="K11" s="130"/>
      <c r="L11" s="52">
        <v>2022</v>
      </c>
      <c r="M11" s="12" t="s">
        <v>17</v>
      </c>
      <c r="N11" s="278">
        <v>210314</v>
      </c>
      <c r="O11" s="121" t="s">
        <v>240</v>
      </c>
    </row>
    <row r="12" spans="1:15" x14ac:dyDescent="0.3">
      <c r="A12" s="52">
        <v>2022</v>
      </c>
      <c r="B12" s="12" t="s">
        <v>1</v>
      </c>
      <c r="C12" s="12" t="s">
        <v>10</v>
      </c>
      <c r="D12" s="18">
        <v>638</v>
      </c>
      <c r="E12" s="121" t="s">
        <v>240</v>
      </c>
      <c r="F12" s="30"/>
      <c r="G12" s="52">
        <v>2013</v>
      </c>
      <c r="H12" s="276">
        <v>216451.72150931199</v>
      </c>
      <c r="I12" s="121" t="s">
        <v>241</v>
      </c>
      <c r="K12" s="130"/>
      <c r="L12" s="52">
        <v>2005</v>
      </c>
      <c r="M12" s="12" t="s">
        <v>7</v>
      </c>
      <c r="N12" s="278">
        <v>1824</v>
      </c>
      <c r="O12" s="121" t="s">
        <v>241</v>
      </c>
    </row>
    <row r="13" spans="1:15" x14ac:dyDescent="0.3">
      <c r="A13" s="52">
        <v>2022</v>
      </c>
      <c r="B13" s="12" t="s">
        <v>25</v>
      </c>
      <c r="C13" s="12" t="s">
        <v>10</v>
      </c>
      <c r="D13" s="18">
        <v>752</v>
      </c>
      <c r="E13" s="121" t="s">
        <v>240</v>
      </c>
      <c r="F13" s="30"/>
      <c r="G13" s="52">
        <v>2012</v>
      </c>
      <c r="H13" s="276">
        <v>220654.851813146</v>
      </c>
      <c r="I13" s="121" t="s">
        <v>241</v>
      </c>
      <c r="K13" s="130"/>
      <c r="L13" s="52">
        <v>2005</v>
      </c>
      <c r="M13" s="12" t="s">
        <v>8</v>
      </c>
      <c r="N13" s="278">
        <v>521</v>
      </c>
      <c r="O13" s="121" t="s">
        <v>241</v>
      </c>
    </row>
    <row r="14" spans="1:15" x14ac:dyDescent="0.3">
      <c r="A14" s="52">
        <v>2022</v>
      </c>
      <c r="B14" s="12" t="s">
        <v>222</v>
      </c>
      <c r="C14" s="12" t="s">
        <v>10</v>
      </c>
      <c r="D14" s="18">
        <v>702</v>
      </c>
      <c r="E14" s="121" t="s">
        <v>240</v>
      </c>
      <c r="F14" s="30"/>
      <c r="G14" s="52">
        <v>2011</v>
      </c>
      <c r="H14" s="276">
        <v>231080.83077110301</v>
      </c>
      <c r="I14" s="121" t="s">
        <v>241</v>
      </c>
      <c r="K14" s="130"/>
      <c r="L14" s="52">
        <v>2005</v>
      </c>
      <c r="M14" s="12" t="s">
        <v>9</v>
      </c>
      <c r="N14" s="278">
        <v>4</v>
      </c>
      <c r="O14" s="121" t="s">
        <v>241</v>
      </c>
    </row>
    <row r="15" spans="1:15" x14ac:dyDescent="0.3">
      <c r="A15" s="52">
        <v>2022</v>
      </c>
      <c r="B15" s="10" t="s">
        <v>223</v>
      </c>
      <c r="C15" s="12" t="s">
        <v>10</v>
      </c>
      <c r="D15" s="18">
        <v>20915</v>
      </c>
      <c r="E15" s="121" t="s">
        <v>240</v>
      </c>
      <c r="F15" s="30"/>
      <c r="G15" s="52">
        <v>2010</v>
      </c>
      <c r="H15" s="276">
        <v>237993.086865224</v>
      </c>
      <c r="I15" s="121" t="s">
        <v>241</v>
      </c>
      <c r="L15" s="52">
        <v>2005</v>
      </c>
      <c r="M15" s="12" t="s">
        <v>10</v>
      </c>
      <c r="N15" s="278">
        <v>80905</v>
      </c>
      <c r="O15" s="121" t="s">
        <v>241</v>
      </c>
    </row>
    <row r="16" spans="1:15" s="1" customFormat="1" x14ac:dyDescent="0.3">
      <c r="A16" s="52">
        <v>2022</v>
      </c>
      <c r="B16" s="12" t="s">
        <v>3</v>
      </c>
      <c r="C16" s="12" t="s">
        <v>10</v>
      </c>
      <c r="D16" s="18">
        <v>21437</v>
      </c>
      <c r="E16" s="121" t="s">
        <v>240</v>
      </c>
      <c r="F16" s="30"/>
      <c r="G16" s="52">
        <v>2007</v>
      </c>
      <c r="H16" s="276">
        <v>243285.19558759799</v>
      </c>
      <c r="I16" s="121" t="s">
        <v>241</v>
      </c>
      <c r="J16"/>
      <c r="K16"/>
      <c r="L16" s="52">
        <v>2005</v>
      </c>
      <c r="M16" s="12" t="s">
        <v>11</v>
      </c>
      <c r="N16" s="278">
        <v>12524</v>
      </c>
      <c r="O16" s="121" t="s">
        <v>241</v>
      </c>
    </row>
    <row r="17" spans="1:15" x14ac:dyDescent="0.3">
      <c r="A17" s="52">
        <v>2022</v>
      </c>
      <c r="B17" s="12" t="s">
        <v>4</v>
      </c>
      <c r="C17" s="12" t="s">
        <v>10</v>
      </c>
      <c r="D17" s="18">
        <v>16927</v>
      </c>
      <c r="E17" s="121" t="s">
        <v>240</v>
      </c>
      <c r="F17" s="30"/>
      <c r="G17" s="52">
        <v>2005</v>
      </c>
      <c r="H17" s="276">
        <v>250542.246259176</v>
      </c>
      <c r="I17" s="121" t="s">
        <v>241</v>
      </c>
      <c r="L17" s="52">
        <v>2005</v>
      </c>
      <c r="M17" s="12" t="s">
        <v>12</v>
      </c>
      <c r="N17" s="278">
        <v>52651</v>
      </c>
      <c r="O17" s="121" t="s">
        <v>241</v>
      </c>
    </row>
    <row r="18" spans="1:15" x14ac:dyDescent="0.3">
      <c r="A18" s="52">
        <v>2022</v>
      </c>
      <c r="B18" s="12" t="s">
        <v>6</v>
      </c>
      <c r="C18" s="12" t="s">
        <v>10</v>
      </c>
      <c r="D18" s="18">
        <v>84</v>
      </c>
      <c r="E18" s="121" t="s">
        <v>240</v>
      </c>
      <c r="F18" s="30"/>
      <c r="G18" s="52">
        <v>2000</v>
      </c>
      <c r="H18" s="276">
        <v>246374.60902472501</v>
      </c>
      <c r="I18" s="121" t="s">
        <v>241</v>
      </c>
      <c r="K18" s="1"/>
      <c r="L18" s="52">
        <v>2005</v>
      </c>
      <c r="M18" s="12" t="s">
        <v>14</v>
      </c>
      <c r="N18" s="278">
        <v>855</v>
      </c>
      <c r="O18" s="121" t="s">
        <v>241</v>
      </c>
    </row>
    <row r="19" spans="1:15" ht="16.2" thickBot="1" x14ac:dyDescent="0.35">
      <c r="A19" s="52">
        <v>2022</v>
      </c>
      <c r="B19" s="12" t="s">
        <v>222</v>
      </c>
      <c r="C19" s="12" t="s">
        <v>11</v>
      </c>
      <c r="D19" s="18">
        <v>127</v>
      </c>
      <c r="E19" s="121" t="s">
        <v>240</v>
      </c>
      <c r="F19" s="30"/>
      <c r="G19" s="53">
        <v>1990</v>
      </c>
      <c r="H19" s="277">
        <v>228477.987572841</v>
      </c>
      <c r="I19" s="122" t="s">
        <v>241</v>
      </c>
      <c r="K19" s="113"/>
      <c r="L19" s="52">
        <v>2005</v>
      </c>
      <c r="M19" s="12" t="s">
        <v>16</v>
      </c>
      <c r="N19" s="278">
        <v>101258</v>
      </c>
      <c r="O19" s="121" t="s">
        <v>241</v>
      </c>
    </row>
    <row r="20" spans="1:15" x14ac:dyDescent="0.3">
      <c r="A20" s="52">
        <v>2022</v>
      </c>
      <c r="B20" s="10" t="s">
        <v>223</v>
      </c>
      <c r="C20" s="12" t="s">
        <v>11</v>
      </c>
      <c r="D20" s="18">
        <v>2901</v>
      </c>
      <c r="E20" s="121" t="s">
        <v>240</v>
      </c>
      <c r="F20" s="30"/>
      <c r="K20" s="30"/>
      <c r="L20" s="52">
        <v>2005</v>
      </c>
      <c r="M20" s="12" t="s">
        <v>17</v>
      </c>
      <c r="N20" s="278">
        <v>250542</v>
      </c>
      <c r="O20" s="121" t="s">
        <v>241</v>
      </c>
    </row>
    <row r="21" spans="1:15" x14ac:dyDescent="0.3">
      <c r="A21" s="52">
        <v>2022</v>
      </c>
      <c r="B21" s="12" t="s">
        <v>3</v>
      </c>
      <c r="C21" s="12" t="s">
        <v>11</v>
      </c>
      <c r="D21" s="18">
        <v>13022</v>
      </c>
      <c r="E21" s="121" t="s">
        <v>240</v>
      </c>
      <c r="F21" s="30"/>
      <c r="K21" s="30"/>
      <c r="L21" s="52">
        <v>1990</v>
      </c>
      <c r="M21" s="12" t="s">
        <v>7</v>
      </c>
      <c r="N21" s="278">
        <v>1703</v>
      </c>
      <c r="O21" s="121" t="s">
        <v>241</v>
      </c>
    </row>
    <row r="22" spans="1:15" x14ac:dyDescent="0.3">
      <c r="A22" s="52">
        <v>2022</v>
      </c>
      <c r="B22" s="12" t="s">
        <v>4</v>
      </c>
      <c r="C22" s="12" t="s">
        <v>11</v>
      </c>
      <c r="D22" s="18">
        <v>548</v>
      </c>
      <c r="E22" s="121" t="s">
        <v>240</v>
      </c>
      <c r="F22" s="30"/>
      <c r="J22" s="1"/>
      <c r="K22" s="30"/>
      <c r="L22" s="52">
        <v>1990</v>
      </c>
      <c r="M22" s="12" t="s">
        <v>8</v>
      </c>
      <c r="N22" s="278">
        <v>2743</v>
      </c>
      <c r="O22" s="121" t="s">
        <v>241</v>
      </c>
    </row>
    <row r="23" spans="1:15" ht="16.2" thickBot="1" x14ac:dyDescent="0.35">
      <c r="A23" s="52">
        <v>2022</v>
      </c>
      <c r="B23" s="12" t="s">
        <v>0</v>
      </c>
      <c r="C23" s="12" t="s">
        <v>12</v>
      </c>
      <c r="D23" s="18">
        <v>106</v>
      </c>
      <c r="E23" s="121" t="s">
        <v>240</v>
      </c>
      <c r="F23" s="30"/>
      <c r="G23" s="1"/>
      <c r="H23" s="1"/>
      <c r="I23" s="1"/>
      <c r="J23" s="113"/>
      <c r="K23" s="30"/>
      <c r="L23" s="52">
        <v>1990</v>
      </c>
      <c r="M23" s="12" t="s">
        <v>9</v>
      </c>
      <c r="N23" s="278">
        <v>99</v>
      </c>
      <c r="O23" s="121" t="s">
        <v>241</v>
      </c>
    </row>
    <row r="24" spans="1:15" ht="16.2" thickBot="1" x14ac:dyDescent="0.35">
      <c r="A24" s="52">
        <v>2022</v>
      </c>
      <c r="B24" s="12" t="s">
        <v>25</v>
      </c>
      <c r="C24" s="12" t="s">
        <v>12</v>
      </c>
      <c r="D24" s="18">
        <v>4258</v>
      </c>
      <c r="E24" s="121" t="s">
        <v>240</v>
      </c>
      <c r="F24" s="30"/>
      <c r="G24" s="395" t="s">
        <v>234</v>
      </c>
      <c r="H24" s="396"/>
      <c r="I24" s="396"/>
      <c r="J24" s="397"/>
      <c r="K24" s="30"/>
      <c r="L24" s="52">
        <v>1990</v>
      </c>
      <c r="M24" s="12" t="s">
        <v>10</v>
      </c>
      <c r="N24" s="278">
        <v>68193</v>
      </c>
      <c r="O24" s="121" t="s">
        <v>241</v>
      </c>
    </row>
    <row r="25" spans="1:15" x14ac:dyDescent="0.3">
      <c r="A25" s="52">
        <v>2022</v>
      </c>
      <c r="B25" s="12" t="s">
        <v>222</v>
      </c>
      <c r="C25" s="12" t="s">
        <v>12</v>
      </c>
      <c r="D25" s="18">
        <v>103</v>
      </c>
      <c r="E25" s="121" t="s">
        <v>240</v>
      </c>
      <c r="F25" s="30"/>
      <c r="G25" s="180" t="s">
        <v>80</v>
      </c>
      <c r="H25" s="46" t="s">
        <v>24</v>
      </c>
      <c r="I25" s="39" t="s">
        <v>91</v>
      </c>
      <c r="J25" s="178" t="s">
        <v>243</v>
      </c>
      <c r="K25" s="30"/>
      <c r="L25" s="52">
        <v>1990</v>
      </c>
      <c r="M25" s="12" t="s">
        <v>11</v>
      </c>
      <c r="N25" s="278">
        <v>14126</v>
      </c>
      <c r="O25" s="121" t="s">
        <v>241</v>
      </c>
    </row>
    <row r="26" spans="1:15" x14ac:dyDescent="0.3">
      <c r="A26" s="52">
        <v>2022</v>
      </c>
      <c r="B26" s="10" t="s">
        <v>223</v>
      </c>
      <c r="C26" s="12" t="s">
        <v>12</v>
      </c>
      <c r="D26" s="18">
        <v>13675</v>
      </c>
      <c r="E26" s="121" t="s">
        <v>240</v>
      </c>
      <c r="F26" s="30"/>
      <c r="G26" s="52">
        <v>2022</v>
      </c>
      <c r="H26" t="s">
        <v>0</v>
      </c>
      <c r="I26" s="276">
        <v>3713.2951385049901</v>
      </c>
      <c r="J26" s="121" t="s">
        <v>240</v>
      </c>
      <c r="K26" s="169"/>
      <c r="L26" s="52">
        <v>1990</v>
      </c>
      <c r="M26" s="12" t="s">
        <v>12</v>
      </c>
      <c r="N26" s="278">
        <v>38804</v>
      </c>
      <c r="O26" s="121" t="s">
        <v>241</v>
      </c>
    </row>
    <row r="27" spans="1:15" x14ac:dyDescent="0.3">
      <c r="A27" s="52">
        <v>2022</v>
      </c>
      <c r="B27" s="12" t="s">
        <v>3</v>
      </c>
      <c r="C27" s="12" t="s">
        <v>12</v>
      </c>
      <c r="D27" s="18">
        <v>16127</v>
      </c>
      <c r="E27" s="121" t="s">
        <v>240</v>
      </c>
      <c r="F27" s="30"/>
      <c r="G27" s="52">
        <v>2022</v>
      </c>
      <c r="H27" t="s">
        <v>1</v>
      </c>
      <c r="I27" s="276">
        <v>1489.13603287922</v>
      </c>
      <c r="J27" s="121" t="s">
        <v>240</v>
      </c>
      <c r="K27" s="169"/>
      <c r="L27" s="52">
        <v>1990</v>
      </c>
      <c r="M27" s="12" t="s">
        <v>16</v>
      </c>
      <c r="N27" s="278">
        <v>102810</v>
      </c>
      <c r="O27" s="121" t="s">
        <v>241</v>
      </c>
    </row>
    <row r="28" spans="1:15" ht="15" thickBot="1" x14ac:dyDescent="0.35">
      <c r="A28" s="52">
        <v>2022</v>
      </c>
      <c r="B28" s="12" t="s">
        <v>4</v>
      </c>
      <c r="C28" s="12" t="s">
        <v>12</v>
      </c>
      <c r="D28" s="18">
        <v>13965</v>
      </c>
      <c r="E28" s="121" t="s">
        <v>240</v>
      </c>
      <c r="F28" s="30"/>
      <c r="G28" s="52">
        <v>2022</v>
      </c>
      <c r="H28" t="s">
        <v>25</v>
      </c>
      <c r="I28" s="276">
        <v>5384.2596494889403</v>
      </c>
      <c r="J28" s="121" t="s">
        <v>240</v>
      </c>
      <c r="K28" s="169"/>
      <c r="L28" s="53">
        <v>1990</v>
      </c>
      <c r="M28" s="13" t="s">
        <v>17</v>
      </c>
      <c r="N28" s="279">
        <v>228478</v>
      </c>
      <c r="O28" s="122" t="s">
        <v>241</v>
      </c>
    </row>
    <row r="29" spans="1:15" x14ac:dyDescent="0.3">
      <c r="A29" s="52">
        <v>2022</v>
      </c>
      <c r="B29" s="12" t="s">
        <v>6</v>
      </c>
      <c r="C29" s="12" t="s">
        <v>12</v>
      </c>
      <c r="D29" s="18">
        <v>151</v>
      </c>
      <c r="E29" s="121" t="s">
        <v>240</v>
      </c>
      <c r="F29" s="30"/>
      <c r="G29" s="52">
        <v>2022</v>
      </c>
      <c r="H29" t="s">
        <v>222</v>
      </c>
      <c r="I29" s="276">
        <v>1301.9322108674</v>
      </c>
      <c r="J29" s="121" t="s">
        <v>240</v>
      </c>
      <c r="K29" s="169"/>
    </row>
    <row r="30" spans="1:15" x14ac:dyDescent="0.3">
      <c r="A30" s="52">
        <v>2022</v>
      </c>
      <c r="B30" s="12" t="s">
        <v>0</v>
      </c>
      <c r="C30" s="12" t="s">
        <v>14</v>
      </c>
      <c r="D30" s="18">
        <v>251</v>
      </c>
      <c r="E30" s="121" t="s">
        <v>240</v>
      </c>
      <c r="F30" s="30"/>
      <c r="G30" s="52">
        <v>2022</v>
      </c>
      <c r="H30" t="s">
        <v>321</v>
      </c>
      <c r="I30" s="276">
        <v>44223.129305343296</v>
      </c>
      <c r="J30" s="121" t="s">
        <v>240</v>
      </c>
      <c r="K30" s="169"/>
    </row>
    <row r="31" spans="1:15" ht="15" thickBot="1" x14ac:dyDescent="0.35">
      <c r="A31" s="52">
        <v>2022</v>
      </c>
      <c r="B31" s="12" t="s">
        <v>1</v>
      </c>
      <c r="C31" s="12" t="s">
        <v>14</v>
      </c>
      <c r="D31" s="18">
        <v>42</v>
      </c>
      <c r="E31" s="121" t="s">
        <v>240</v>
      </c>
      <c r="F31" s="30"/>
      <c r="G31" s="52">
        <v>2022</v>
      </c>
      <c r="H31" t="s">
        <v>3</v>
      </c>
      <c r="I31" s="276">
        <v>61725.053282795598</v>
      </c>
      <c r="J31" s="121" t="s">
        <v>240</v>
      </c>
      <c r="K31" s="169"/>
    </row>
    <row r="32" spans="1:15" ht="16.2" thickBot="1" x14ac:dyDescent="0.35">
      <c r="A32" s="52">
        <v>2022</v>
      </c>
      <c r="B32" s="12" t="s">
        <v>6</v>
      </c>
      <c r="C32" s="12" t="s">
        <v>14</v>
      </c>
      <c r="D32" s="18">
        <v>4840</v>
      </c>
      <c r="E32" s="121" t="s">
        <v>240</v>
      </c>
      <c r="F32" s="30"/>
      <c r="G32" s="52">
        <v>2022</v>
      </c>
      <c r="H32" t="s">
        <v>4</v>
      </c>
      <c r="I32" s="276">
        <v>35947.698618836803</v>
      </c>
      <c r="J32" s="121" t="s">
        <v>240</v>
      </c>
      <c r="K32" s="169"/>
      <c r="L32" s="432" t="s">
        <v>237</v>
      </c>
      <c r="M32" s="433"/>
      <c r="N32" s="433"/>
      <c r="O32" s="434"/>
    </row>
    <row r="33" spans="1:15" x14ac:dyDescent="0.3">
      <c r="A33" s="52">
        <v>2022</v>
      </c>
      <c r="B33" s="12" t="s">
        <v>0</v>
      </c>
      <c r="C33" s="12" t="s">
        <v>16</v>
      </c>
      <c r="D33" s="18">
        <v>2545</v>
      </c>
      <c r="E33" s="121" t="s">
        <v>240</v>
      </c>
      <c r="F33" s="30"/>
      <c r="G33" s="52">
        <v>2022</v>
      </c>
      <c r="H33" t="s">
        <v>6</v>
      </c>
      <c r="I33" s="276">
        <v>56529.7725828025</v>
      </c>
      <c r="J33" s="121" t="s">
        <v>240</v>
      </c>
      <c r="K33" s="169"/>
      <c r="L33" s="180" t="s">
        <v>80</v>
      </c>
      <c r="M33" s="46" t="s">
        <v>24</v>
      </c>
      <c r="N33" s="39" t="s">
        <v>91</v>
      </c>
      <c r="O33" s="178" t="s">
        <v>243</v>
      </c>
    </row>
    <row r="34" spans="1:15" x14ac:dyDescent="0.3">
      <c r="A34" s="52">
        <v>2022</v>
      </c>
      <c r="B34" s="12" t="s">
        <v>1</v>
      </c>
      <c r="C34" s="12" t="s">
        <v>16</v>
      </c>
      <c r="D34" s="18">
        <v>809</v>
      </c>
      <c r="E34" s="121" t="s">
        <v>240</v>
      </c>
      <c r="F34" s="30"/>
      <c r="G34" s="52">
        <v>2022</v>
      </c>
      <c r="H34" t="s">
        <v>5</v>
      </c>
      <c r="I34" s="276">
        <v>210314.27682151899</v>
      </c>
      <c r="J34" s="121" t="s">
        <v>240</v>
      </c>
      <c r="K34" s="169"/>
      <c r="L34" s="52">
        <v>2022</v>
      </c>
      <c r="M34" s="20" t="s">
        <v>192</v>
      </c>
      <c r="N34" s="186">
        <v>3675.8880167889702</v>
      </c>
      <c r="O34" s="121" t="s">
        <v>240</v>
      </c>
    </row>
    <row r="35" spans="1:15" x14ac:dyDescent="0.3">
      <c r="A35" s="52">
        <v>2022</v>
      </c>
      <c r="B35" s="12" t="s">
        <v>25</v>
      </c>
      <c r="C35" s="12" t="s">
        <v>16</v>
      </c>
      <c r="D35" s="18">
        <v>374</v>
      </c>
      <c r="E35" s="121" t="s">
        <v>240</v>
      </c>
      <c r="F35" s="30"/>
      <c r="G35" s="52">
        <v>2021</v>
      </c>
      <c r="H35" t="s">
        <v>0</v>
      </c>
      <c r="I35" s="276">
        <v>3591.1442587236502</v>
      </c>
      <c r="J35" s="121" t="s">
        <v>240</v>
      </c>
      <c r="K35" s="30"/>
      <c r="L35" s="52">
        <v>2022</v>
      </c>
      <c r="M35" s="20" t="s">
        <v>193</v>
      </c>
      <c r="N35" s="186">
        <v>18896.276071804201</v>
      </c>
      <c r="O35" s="121" t="s">
        <v>240</v>
      </c>
    </row>
    <row r="36" spans="1:15" x14ac:dyDescent="0.3">
      <c r="A36" s="52">
        <v>2022</v>
      </c>
      <c r="B36" s="12" t="s">
        <v>222</v>
      </c>
      <c r="C36" s="12" t="s">
        <v>16</v>
      </c>
      <c r="D36" s="18">
        <v>302</v>
      </c>
      <c r="E36" s="121" t="s">
        <v>240</v>
      </c>
      <c r="F36" s="30"/>
      <c r="G36" s="52">
        <v>2021</v>
      </c>
      <c r="H36" t="s">
        <v>1</v>
      </c>
      <c r="I36" s="276">
        <v>1514.28228443237</v>
      </c>
      <c r="J36" s="121" t="s">
        <v>242</v>
      </c>
      <c r="K36" s="30"/>
      <c r="L36" s="52">
        <v>2022</v>
      </c>
      <c r="M36" s="12" t="s">
        <v>200</v>
      </c>
      <c r="N36" s="186">
        <v>2288.3401180098099</v>
      </c>
      <c r="O36" s="121" t="s">
        <v>240</v>
      </c>
    </row>
    <row r="37" spans="1:15" x14ac:dyDescent="0.3">
      <c r="A37" s="52">
        <v>2022</v>
      </c>
      <c r="B37" s="10" t="s">
        <v>223</v>
      </c>
      <c r="C37" s="12" t="s">
        <v>16</v>
      </c>
      <c r="D37" s="18">
        <v>5333</v>
      </c>
      <c r="E37" s="121" t="s">
        <v>240</v>
      </c>
      <c r="F37" s="30"/>
      <c r="G37" s="52">
        <v>2021</v>
      </c>
      <c r="H37" t="s">
        <v>25</v>
      </c>
      <c r="I37" s="276">
        <v>5606.7308270549802</v>
      </c>
      <c r="J37" s="121" t="s">
        <v>242</v>
      </c>
      <c r="K37" s="30"/>
      <c r="L37" s="52">
        <v>2022</v>
      </c>
      <c r="M37" s="20" t="s">
        <v>194</v>
      </c>
      <c r="N37" s="186">
        <v>1231.6374587243299</v>
      </c>
      <c r="O37" s="121" t="s">
        <v>240</v>
      </c>
    </row>
    <row r="38" spans="1:15" x14ac:dyDescent="0.3">
      <c r="A38" s="52">
        <v>2022</v>
      </c>
      <c r="B38" s="12" t="s">
        <v>3</v>
      </c>
      <c r="C38" s="12" t="s">
        <v>16</v>
      </c>
      <c r="D38" s="18">
        <v>9146</v>
      </c>
      <c r="E38" s="121" t="s">
        <v>240</v>
      </c>
      <c r="F38" s="30"/>
      <c r="G38" s="52">
        <v>2021</v>
      </c>
      <c r="H38" t="s">
        <v>222</v>
      </c>
      <c r="I38" s="276">
        <v>1315.4249773931399</v>
      </c>
      <c r="J38" s="121" t="s">
        <v>242</v>
      </c>
      <c r="K38" s="30"/>
      <c r="L38" s="52">
        <v>2022</v>
      </c>
      <c r="M38" s="20" t="s">
        <v>201</v>
      </c>
      <c r="N38" s="186">
        <v>427.75350081389502</v>
      </c>
      <c r="O38" s="121" t="s">
        <v>240</v>
      </c>
    </row>
    <row r="39" spans="1:15" x14ac:dyDescent="0.3">
      <c r="A39" s="52">
        <v>2022</v>
      </c>
      <c r="B39" s="12" t="s">
        <v>4</v>
      </c>
      <c r="C39" s="12" t="s">
        <v>16</v>
      </c>
      <c r="D39" s="18">
        <v>3329</v>
      </c>
      <c r="E39" s="121" t="s">
        <v>240</v>
      </c>
      <c r="F39" s="30"/>
      <c r="G39" s="52">
        <v>2021</v>
      </c>
      <c r="H39" t="s">
        <v>321</v>
      </c>
      <c r="I39" s="276">
        <v>44238.183202612803</v>
      </c>
      <c r="J39" s="121" t="s">
        <v>242</v>
      </c>
      <c r="K39" s="30"/>
      <c r="L39" s="52">
        <v>2022</v>
      </c>
      <c r="M39" s="20" t="s">
        <v>196</v>
      </c>
      <c r="N39" s="186">
        <v>2949.9036014946701</v>
      </c>
      <c r="O39" s="121" t="s">
        <v>240</v>
      </c>
    </row>
    <row r="40" spans="1:15" x14ac:dyDescent="0.3">
      <c r="A40" s="52">
        <v>2022</v>
      </c>
      <c r="B40" s="12" t="s">
        <v>6</v>
      </c>
      <c r="C40" s="12" t="s">
        <v>16</v>
      </c>
      <c r="D40" s="18">
        <v>51455</v>
      </c>
      <c r="E40" s="121" t="s">
        <v>240</v>
      </c>
      <c r="F40" s="30"/>
      <c r="G40" s="52">
        <v>2021</v>
      </c>
      <c r="H40" t="s">
        <v>3</v>
      </c>
      <c r="I40" s="276">
        <v>56400.247019004302</v>
      </c>
      <c r="J40" s="121" t="s">
        <v>241</v>
      </c>
      <c r="K40" s="30"/>
      <c r="L40" s="52">
        <v>2022</v>
      </c>
      <c r="M40" s="20" t="s">
        <v>202</v>
      </c>
      <c r="N40" s="186">
        <v>6477.8998512009402</v>
      </c>
      <c r="O40" s="121" t="s">
        <v>240</v>
      </c>
    </row>
    <row r="41" spans="1:15" x14ac:dyDescent="0.3">
      <c r="A41" s="52">
        <v>2005</v>
      </c>
      <c r="B41" s="12" t="s">
        <v>0</v>
      </c>
      <c r="C41" s="12" t="s">
        <v>7</v>
      </c>
      <c r="D41" s="18">
        <v>56</v>
      </c>
      <c r="E41" s="121" t="s">
        <v>241</v>
      </c>
      <c r="F41" s="30"/>
      <c r="G41" s="52">
        <v>2021</v>
      </c>
      <c r="H41" t="s">
        <v>4</v>
      </c>
      <c r="I41" s="276">
        <v>34864.883704319502</v>
      </c>
      <c r="J41" s="121" t="s">
        <v>242</v>
      </c>
      <c r="K41" s="30"/>
      <c r="L41" s="52">
        <v>2005</v>
      </c>
      <c r="M41" s="20" t="s">
        <v>192</v>
      </c>
      <c r="N41" s="186">
        <v>6205.9109186612704</v>
      </c>
      <c r="O41" s="121" t="s">
        <v>241</v>
      </c>
    </row>
    <row r="42" spans="1:15" x14ac:dyDescent="0.3">
      <c r="A42" s="52">
        <v>2005</v>
      </c>
      <c r="B42" s="10" t="s">
        <v>223</v>
      </c>
      <c r="C42" s="12" t="s">
        <v>7</v>
      </c>
      <c r="D42" s="18">
        <v>76</v>
      </c>
      <c r="E42" s="121" t="s">
        <v>241</v>
      </c>
      <c r="F42" s="30"/>
      <c r="G42" s="52">
        <v>2021</v>
      </c>
      <c r="H42" t="s">
        <v>6</v>
      </c>
      <c r="I42" s="276">
        <v>58111.607508593399</v>
      </c>
      <c r="J42" s="121" t="s">
        <v>241</v>
      </c>
      <c r="K42" s="30"/>
      <c r="L42" s="52">
        <v>2005</v>
      </c>
      <c r="M42" s="20" t="s">
        <v>193</v>
      </c>
      <c r="N42" s="186">
        <v>16660.644977328098</v>
      </c>
      <c r="O42" s="121" t="s">
        <v>241</v>
      </c>
    </row>
    <row r="43" spans="1:15" x14ac:dyDescent="0.3">
      <c r="A43" s="52">
        <v>2005</v>
      </c>
      <c r="B43" s="12" t="s">
        <v>3</v>
      </c>
      <c r="C43" s="12" t="s">
        <v>7</v>
      </c>
      <c r="D43" s="18">
        <v>976</v>
      </c>
      <c r="E43" s="121" t="s">
        <v>241</v>
      </c>
      <c r="F43" s="30"/>
      <c r="G43" s="52">
        <v>2021</v>
      </c>
      <c r="H43" t="s">
        <v>5</v>
      </c>
      <c r="I43" s="276">
        <v>205642.50378213401</v>
      </c>
      <c r="J43" s="121" t="s">
        <v>242</v>
      </c>
      <c r="K43" s="30"/>
      <c r="L43" s="52">
        <v>2005</v>
      </c>
      <c r="M43" s="12" t="s">
        <v>200</v>
      </c>
      <c r="N43" s="186">
        <v>1966.6309565546801</v>
      </c>
      <c r="O43" s="121" t="s">
        <v>241</v>
      </c>
    </row>
    <row r="44" spans="1:15" x14ac:dyDescent="0.3">
      <c r="A44" s="52">
        <v>2005</v>
      </c>
      <c r="B44" s="12" t="s">
        <v>4</v>
      </c>
      <c r="C44" s="12" t="s">
        <v>7</v>
      </c>
      <c r="D44" s="18">
        <v>716</v>
      </c>
      <c r="E44" s="121" t="s">
        <v>241</v>
      </c>
      <c r="F44" s="30"/>
      <c r="G44" s="52">
        <v>2015</v>
      </c>
      <c r="H44" t="s">
        <v>0</v>
      </c>
      <c r="I44" s="276">
        <v>3388.1448238371299</v>
      </c>
      <c r="J44" s="121" t="s">
        <v>241</v>
      </c>
      <c r="K44" s="169"/>
      <c r="L44" s="52">
        <v>2005</v>
      </c>
      <c r="M44" s="20" t="s">
        <v>194</v>
      </c>
      <c r="N44" s="186">
        <v>2114.8056493322501</v>
      </c>
      <c r="O44" s="121" t="s">
        <v>241</v>
      </c>
    </row>
    <row r="45" spans="1:15" x14ac:dyDescent="0.3">
      <c r="A45" s="52">
        <v>2005</v>
      </c>
      <c r="B45" s="10" t="s">
        <v>223</v>
      </c>
      <c r="C45" s="12" t="s">
        <v>8</v>
      </c>
      <c r="D45" s="18">
        <v>404</v>
      </c>
      <c r="E45" s="121" t="s">
        <v>241</v>
      </c>
      <c r="F45" s="30"/>
      <c r="G45" s="52">
        <v>2015</v>
      </c>
      <c r="H45" t="s">
        <v>1</v>
      </c>
      <c r="I45" s="276">
        <v>2010.49881943739</v>
      </c>
      <c r="J45" s="121" t="s">
        <v>241</v>
      </c>
      <c r="K45" s="169"/>
      <c r="L45" s="52">
        <v>2005</v>
      </c>
      <c r="M45" s="20" t="s">
        <v>201</v>
      </c>
      <c r="N45" s="186">
        <v>1003.7311067332</v>
      </c>
      <c r="O45" s="121" t="s">
        <v>241</v>
      </c>
    </row>
    <row r="46" spans="1:15" x14ac:dyDescent="0.3">
      <c r="A46" s="52">
        <v>2005</v>
      </c>
      <c r="B46" s="12" t="s">
        <v>3</v>
      </c>
      <c r="C46" s="12" t="s">
        <v>8</v>
      </c>
      <c r="D46" s="18">
        <v>116</v>
      </c>
      <c r="E46" s="121" t="s">
        <v>241</v>
      </c>
      <c r="F46" s="30"/>
      <c r="G46" s="52">
        <v>2015</v>
      </c>
      <c r="H46" t="s">
        <v>25</v>
      </c>
      <c r="I46" s="276">
        <v>6122.70526863338</v>
      </c>
      <c r="J46" s="121" t="s">
        <v>241</v>
      </c>
      <c r="K46" s="169"/>
      <c r="L46" s="52">
        <v>2005</v>
      </c>
      <c r="M46" s="20" t="s">
        <v>196</v>
      </c>
      <c r="N46" s="186">
        <v>3007.9008407065598</v>
      </c>
      <c r="O46" s="121" t="s">
        <v>241</v>
      </c>
    </row>
    <row r="47" spans="1:15" ht="15" thickBot="1" x14ac:dyDescent="0.35">
      <c r="A47" s="52">
        <v>2005</v>
      </c>
      <c r="B47" s="12" t="s">
        <v>222</v>
      </c>
      <c r="C47" s="12" t="s">
        <v>9</v>
      </c>
      <c r="D47" s="18">
        <v>4</v>
      </c>
      <c r="E47" s="121" t="s">
        <v>241</v>
      </c>
      <c r="F47" s="30"/>
      <c r="G47" s="52">
        <v>2015</v>
      </c>
      <c r="H47" t="s">
        <v>222</v>
      </c>
      <c r="I47" s="276">
        <v>1324.27070048985</v>
      </c>
      <c r="J47" s="121" t="s">
        <v>241</v>
      </c>
      <c r="K47" s="169"/>
      <c r="L47" s="53">
        <v>2005</v>
      </c>
      <c r="M47" s="21" t="s">
        <v>202</v>
      </c>
      <c r="N47" s="187">
        <v>5973.8910514863201</v>
      </c>
      <c r="O47" s="122" t="s">
        <v>241</v>
      </c>
    </row>
    <row r="48" spans="1:15" s="1" customFormat="1" x14ac:dyDescent="0.3">
      <c r="A48" s="52">
        <v>2005</v>
      </c>
      <c r="B48" s="12" t="s">
        <v>0</v>
      </c>
      <c r="C48" s="12" t="s">
        <v>10</v>
      </c>
      <c r="D48" s="18">
        <v>681</v>
      </c>
      <c r="E48" s="121" t="s">
        <v>241</v>
      </c>
      <c r="F48" s="30"/>
      <c r="G48" s="52">
        <v>2015</v>
      </c>
      <c r="H48" t="s">
        <v>321</v>
      </c>
      <c r="I48" s="276">
        <v>46631.449058482001</v>
      </c>
      <c r="J48" s="121" t="s">
        <v>241</v>
      </c>
      <c r="K48" s="169"/>
      <c r="L48"/>
      <c r="M48"/>
      <c r="N48"/>
    </row>
    <row r="49" spans="1:15" x14ac:dyDescent="0.3">
      <c r="A49" s="52">
        <v>2005</v>
      </c>
      <c r="B49" s="12" t="s">
        <v>1</v>
      </c>
      <c r="C49" s="12" t="s">
        <v>10</v>
      </c>
      <c r="D49" s="18">
        <v>805</v>
      </c>
      <c r="E49" s="121" t="s">
        <v>241</v>
      </c>
      <c r="F49" s="30"/>
      <c r="G49" s="52">
        <v>2015</v>
      </c>
      <c r="H49" t="s">
        <v>3</v>
      </c>
      <c r="I49" s="276">
        <v>61661.936362386099</v>
      </c>
      <c r="J49" s="121" t="s">
        <v>241</v>
      </c>
      <c r="K49" s="169"/>
    </row>
    <row r="50" spans="1:15" ht="15" thickBot="1" x14ac:dyDescent="0.35">
      <c r="A50" s="52">
        <v>2005</v>
      </c>
      <c r="B50" s="12" t="s">
        <v>25</v>
      </c>
      <c r="C50" s="12" t="s">
        <v>10</v>
      </c>
      <c r="D50" s="18">
        <v>18367</v>
      </c>
      <c r="E50" s="121" t="s">
        <v>241</v>
      </c>
      <c r="F50" s="30"/>
      <c r="G50" s="52">
        <v>2015</v>
      </c>
      <c r="H50" t="s">
        <v>4</v>
      </c>
      <c r="I50" s="276">
        <v>33553.037839972902</v>
      </c>
      <c r="J50" s="121" t="s">
        <v>241</v>
      </c>
      <c r="K50" s="169"/>
    </row>
    <row r="51" spans="1:15" ht="16.2" thickBot="1" x14ac:dyDescent="0.35">
      <c r="A51" s="52">
        <v>2005</v>
      </c>
      <c r="B51" s="12" t="s">
        <v>222</v>
      </c>
      <c r="C51" s="12" t="s">
        <v>10</v>
      </c>
      <c r="D51" s="18">
        <v>979</v>
      </c>
      <c r="E51" s="121" t="s">
        <v>241</v>
      </c>
      <c r="F51" s="30"/>
      <c r="G51" s="52">
        <v>2015</v>
      </c>
      <c r="H51" t="s">
        <v>6</v>
      </c>
      <c r="I51" s="276">
        <v>63286.519760938099</v>
      </c>
      <c r="J51" s="121" t="s">
        <v>241</v>
      </c>
      <c r="K51" s="169"/>
      <c r="L51" s="432" t="s">
        <v>238</v>
      </c>
      <c r="M51" s="433"/>
      <c r="N51" s="433"/>
      <c r="O51" s="434"/>
    </row>
    <row r="52" spans="1:15" x14ac:dyDescent="0.3">
      <c r="A52" s="52">
        <v>2005</v>
      </c>
      <c r="B52" s="10" t="s">
        <v>223</v>
      </c>
      <c r="C52" s="12" t="s">
        <v>10</v>
      </c>
      <c r="D52" s="18">
        <v>23360</v>
      </c>
      <c r="E52" s="121" t="s">
        <v>241</v>
      </c>
      <c r="F52" s="30"/>
      <c r="G52" s="52">
        <v>2015</v>
      </c>
      <c r="H52" t="s">
        <v>5</v>
      </c>
      <c r="I52" s="276">
        <v>217978.56263417701</v>
      </c>
      <c r="J52" s="121" t="s">
        <v>241</v>
      </c>
      <c r="K52" s="169"/>
      <c r="L52" s="180" t="s">
        <v>80</v>
      </c>
      <c r="M52" s="46" t="s">
        <v>24</v>
      </c>
      <c r="N52" s="39" t="s">
        <v>91</v>
      </c>
      <c r="O52" s="178" t="s">
        <v>243</v>
      </c>
    </row>
    <row r="53" spans="1:15" x14ac:dyDescent="0.3">
      <c r="A53" s="52">
        <v>2005</v>
      </c>
      <c r="B53" s="12" t="s">
        <v>3</v>
      </c>
      <c r="C53" s="12" t="s">
        <v>10</v>
      </c>
      <c r="D53" s="18">
        <v>18151</v>
      </c>
      <c r="E53" s="121" t="s">
        <v>241</v>
      </c>
      <c r="F53" s="30"/>
      <c r="G53" s="52">
        <v>2005</v>
      </c>
      <c r="H53" t="s">
        <v>0</v>
      </c>
      <c r="I53" s="276">
        <v>3425</v>
      </c>
      <c r="J53" s="121" t="s">
        <v>241</v>
      </c>
      <c r="K53" s="30"/>
      <c r="L53" s="52">
        <v>2022</v>
      </c>
      <c r="M53" s="20" t="s">
        <v>204</v>
      </c>
      <c r="N53" s="186">
        <v>31543.291860000001</v>
      </c>
      <c r="O53" s="121" t="s">
        <v>240</v>
      </c>
    </row>
    <row r="54" spans="1:15" x14ac:dyDescent="0.3">
      <c r="A54" s="52">
        <v>2005</v>
      </c>
      <c r="B54" s="12" t="s">
        <v>4</v>
      </c>
      <c r="C54" s="12" t="s">
        <v>10</v>
      </c>
      <c r="D54" s="18">
        <v>18562</v>
      </c>
      <c r="E54" s="121" t="s">
        <v>241</v>
      </c>
      <c r="F54" s="30"/>
      <c r="G54" s="52">
        <v>2005</v>
      </c>
      <c r="H54" t="s">
        <v>1</v>
      </c>
      <c r="I54" s="276">
        <v>2467</v>
      </c>
      <c r="J54" s="121" t="s">
        <v>241</v>
      </c>
      <c r="K54" s="30"/>
      <c r="L54" s="52">
        <v>2022</v>
      </c>
      <c r="M54" s="20" t="s">
        <v>203</v>
      </c>
      <c r="N54" s="186">
        <v>24986.480729999999</v>
      </c>
      <c r="O54" s="121" t="s">
        <v>240</v>
      </c>
    </row>
    <row r="55" spans="1:15" x14ac:dyDescent="0.3">
      <c r="A55" s="52">
        <v>2005</v>
      </c>
      <c r="B55" s="12" t="s">
        <v>6</v>
      </c>
      <c r="C55" s="12" t="s">
        <v>10</v>
      </c>
      <c r="D55" s="18">
        <v>0</v>
      </c>
      <c r="E55" s="121" t="s">
        <v>241</v>
      </c>
      <c r="F55" s="30"/>
      <c r="G55" s="52">
        <v>2005</v>
      </c>
      <c r="H55" t="s">
        <v>25</v>
      </c>
      <c r="I55" s="276">
        <v>22810</v>
      </c>
      <c r="J55" s="121" t="s">
        <v>241</v>
      </c>
      <c r="K55" s="30"/>
      <c r="L55" s="52">
        <v>2005</v>
      </c>
      <c r="M55" s="20" t="s">
        <v>204</v>
      </c>
      <c r="N55" s="186">
        <v>35892.337520000001</v>
      </c>
      <c r="O55" s="121" t="s">
        <v>241</v>
      </c>
    </row>
    <row r="56" spans="1:15" ht="15" thickBot="1" x14ac:dyDescent="0.35">
      <c r="A56" s="52">
        <v>2005</v>
      </c>
      <c r="B56" s="12" t="s">
        <v>25</v>
      </c>
      <c r="C56" s="12" t="s">
        <v>11</v>
      </c>
      <c r="D56" s="18">
        <v>0</v>
      </c>
      <c r="E56" s="121" t="s">
        <v>241</v>
      </c>
      <c r="F56" s="30"/>
      <c r="G56" s="52">
        <v>2005</v>
      </c>
      <c r="H56" t="s">
        <v>222</v>
      </c>
      <c r="I56" s="276">
        <v>2100</v>
      </c>
      <c r="J56" s="121" t="s">
        <v>241</v>
      </c>
      <c r="K56" s="30"/>
      <c r="L56" s="53">
        <v>2005</v>
      </c>
      <c r="M56" s="21" t="s">
        <v>203</v>
      </c>
      <c r="N56" s="187">
        <v>26348.804660000002</v>
      </c>
      <c r="O56" s="122" t="s">
        <v>241</v>
      </c>
    </row>
    <row r="57" spans="1:15" x14ac:dyDescent="0.3">
      <c r="A57" s="52">
        <v>2005</v>
      </c>
      <c r="B57" s="12" t="s">
        <v>222</v>
      </c>
      <c r="C57" s="12" t="s">
        <v>11</v>
      </c>
      <c r="D57" s="18">
        <v>1011</v>
      </c>
      <c r="E57" s="121" t="s">
        <v>241</v>
      </c>
      <c r="F57" s="30"/>
      <c r="G57" s="52">
        <v>2005</v>
      </c>
      <c r="H57" t="s">
        <v>321</v>
      </c>
      <c r="I57" s="276">
        <v>57010</v>
      </c>
      <c r="J57" s="121" t="s">
        <v>241</v>
      </c>
      <c r="K57" s="30"/>
    </row>
    <row r="58" spans="1:15" x14ac:dyDescent="0.3">
      <c r="A58" s="52">
        <v>2005</v>
      </c>
      <c r="B58" s="10" t="s">
        <v>223</v>
      </c>
      <c r="C58" s="12" t="s">
        <v>11</v>
      </c>
      <c r="D58" s="18">
        <v>2245</v>
      </c>
      <c r="E58" s="121" t="s">
        <v>241</v>
      </c>
      <c r="F58" s="30"/>
      <c r="G58" s="52">
        <v>2005</v>
      </c>
      <c r="H58" t="s">
        <v>3</v>
      </c>
      <c r="I58" s="276">
        <v>63555</v>
      </c>
      <c r="J58" s="121" t="s">
        <v>241</v>
      </c>
      <c r="K58" s="30"/>
    </row>
    <row r="59" spans="1:15" x14ac:dyDescent="0.3">
      <c r="A59" s="52">
        <v>2005</v>
      </c>
      <c r="B59" s="12" t="s">
        <v>3</v>
      </c>
      <c r="C59" s="12" t="s">
        <v>11</v>
      </c>
      <c r="D59" s="18">
        <v>8834</v>
      </c>
      <c r="E59" s="121" t="s">
        <v>241</v>
      </c>
      <c r="F59" s="30"/>
      <c r="G59" s="52">
        <v>2005</v>
      </c>
      <c r="H59" t="s">
        <v>4</v>
      </c>
      <c r="I59" s="276">
        <v>36934</v>
      </c>
      <c r="J59" s="121" t="s">
        <v>241</v>
      </c>
      <c r="K59" s="30"/>
    </row>
    <row r="60" spans="1:15" x14ac:dyDescent="0.3">
      <c r="A60" s="52">
        <v>2005</v>
      </c>
      <c r="B60" s="12" t="s">
        <v>4</v>
      </c>
      <c r="C60" s="12" t="s">
        <v>11</v>
      </c>
      <c r="D60" s="18">
        <v>434</v>
      </c>
      <c r="E60" s="121" t="s">
        <v>241</v>
      </c>
      <c r="F60" s="30"/>
      <c r="G60" s="52">
        <v>2005</v>
      </c>
      <c r="H60" t="s">
        <v>6</v>
      </c>
      <c r="I60" s="276">
        <v>62241</v>
      </c>
      <c r="J60" s="121" t="s">
        <v>241</v>
      </c>
      <c r="K60" s="30"/>
    </row>
    <row r="61" spans="1:15" ht="15" thickBot="1" x14ac:dyDescent="0.35">
      <c r="A61" s="52">
        <v>2005</v>
      </c>
      <c r="B61" s="12" t="s">
        <v>0</v>
      </c>
      <c r="C61" s="12" t="s">
        <v>12</v>
      </c>
      <c r="D61" s="18">
        <v>140</v>
      </c>
      <c r="E61" s="121" t="s">
        <v>241</v>
      </c>
      <c r="F61" s="30"/>
      <c r="G61" s="53">
        <v>2005</v>
      </c>
      <c r="H61" s="305" t="s">
        <v>5</v>
      </c>
      <c r="I61" s="277">
        <v>250542</v>
      </c>
      <c r="J61" s="122" t="s">
        <v>241</v>
      </c>
      <c r="K61" s="30"/>
    </row>
    <row r="62" spans="1:15" x14ac:dyDescent="0.3">
      <c r="A62" s="52">
        <v>2005</v>
      </c>
      <c r="B62" s="12" t="s">
        <v>25</v>
      </c>
      <c r="C62" s="12" t="s">
        <v>12</v>
      </c>
      <c r="D62" s="18">
        <v>4442</v>
      </c>
      <c r="E62" s="121" t="s">
        <v>241</v>
      </c>
      <c r="F62" s="30"/>
      <c r="J62" s="1"/>
      <c r="K62" s="30"/>
    </row>
    <row r="63" spans="1:15" x14ac:dyDescent="0.3">
      <c r="A63" s="52">
        <v>2005</v>
      </c>
      <c r="B63" s="12" t="s">
        <v>222</v>
      </c>
      <c r="C63" s="12" t="s">
        <v>12</v>
      </c>
      <c r="D63" s="18">
        <v>86</v>
      </c>
      <c r="E63" s="121" t="s">
        <v>241</v>
      </c>
      <c r="G63" s="1"/>
      <c r="H63" s="1"/>
      <c r="I63" s="1"/>
      <c r="K63" s="30"/>
    </row>
    <row r="64" spans="1:15" x14ac:dyDescent="0.3">
      <c r="A64" s="52">
        <v>2005</v>
      </c>
      <c r="B64" s="10" t="s">
        <v>223</v>
      </c>
      <c r="C64" s="12" t="s">
        <v>12</v>
      </c>
      <c r="D64" s="18">
        <v>19517</v>
      </c>
      <c r="E64" s="121" t="s">
        <v>241</v>
      </c>
      <c r="K64" s="30"/>
    </row>
    <row r="65" spans="1:11" ht="15.6" x14ac:dyDescent="0.3">
      <c r="A65" s="52">
        <v>2005</v>
      </c>
      <c r="B65" s="12" t="s">
        <v>3</v>
      </c>
      <c r="C65" s="12" t="s">
        <v>12</v>
      </c>
      <c r="D65" s="18">
        <v>18151</v>
      </c>
      <c r="E65" s="121" t="s">
        <v>241</v>
      </c>
      <c r="J65" s="113"/>
      <c r="K65" s="30"/>
    </row>
    <row r="66" spans="1:11" ht="16.2" thickBot="1" x14ac:dyDescent="0.35">
      <c r="A66" s="52">
        <v>2005</v>
      </c>
      <c r="B66" s="12" t="s">
        <v>4</v>
      </c>
      <c r="C66" s="12" t="s">
        <v>12</v>
      </c>
      <c r="D66" s="18">
        <v>10270</v>
      </c>
      <c r="E66" s="121" t="s">
        <v>241</v>
      </c>
      <c r="G66" s="430" t="s">
        <v>235</v>
      </c>
      <c r="H66" s="431"/>
      <c r="I66" s="431"/>
      <c r="J66" s="431"/>
      <c r="K66" s="30"/>
    </row>
    <row r="67" spans="1:11" x14ac:dyDescent="0.3">
      <c r="A67" s="52">
        <v>2005</v>
      </c>
      <c r="B67" s="12" t="s">
        <v>6</v>
      </c>
      <c r="C67" s="12" t="s">
        <v>12</v>
      </c>
      <c r="D67" s="18">
        <v>46</v>
      </c>
      <c r="E67" s="121" t="s">
        <v>241</v>
      </c>
      <c r="G67" s="180" t="s">
        <v>80</v>
      </c>
      <c r="H67" s="46" t="s">
        <v>258</v>
      </c>
      <c r="I67" s="39" t="s">
        <v>91</v>
      </c>
      <c r="J67" s="178" t="s">
        <v>243</v>
      </c>
      <c r="K67" s="30"/>
    </row>
    <row r="68" spans="1:11" x14ac:dyDescent="0.3">
      <c r="A68" s="52">
        <v>2005</v>
      </c>
      <c r="B68" s="12" t="s">
        <v>0</v>
      </c>
      <c r="C68" s="12" t="s">
        <v>14</v>
      </c>
      <c r="D68" s="18">
        <v>1</v>
      </c>
      <c r="E68" s="121" t="s">
        <v>241</v>
      </c>
      <c r="G68" s="17">
        <v>2022</v>
      </c>
      <c r="H68" s="26" t="s">
        <v>192</v>
      </c>
      <c r="I68" s="144">
        <v>4754.0659972031699</v>
      </c>
      <c r="J68" s="217" t="s">
        <v>240</v>
      </c>
      <c r="K68" s="30"/>
    </row>
    <row r="69" spans="1:11" x14ac:dyDescent="0.3">
      <c r="A69" s="52">
        <v>2005</v>
      </c>
      <c r="B69" s="12" t="s">
        <v>1</v>
      </c>
      <c r="C69" s="12" t="s">
        <v>14</v>
      </c>
      <c r="D69" s="18">
        <v>0</v>
      </c>
      <c r="E69" s="121" t="s">
        <v>241</v>
      </c>
      <c r="G69" s="17">
        <v>2022</v>
      </c>
      <c r="H69" s="20" t="s">
        <v>193</v>
      </c>
      <c r="I69" s="186">
        <v>42824.990900728197</v>
      </c>
      <c r="J69" s="217" t="s">
        <v>240</v>
      </c>
      <c r="K69" s="30"/>
    </row>
    <row r="70" spans="1:11" x14ac:dyDescent="0.3">
      <c r="A70" s="52">
        <v>2005</v>
      </c>
      <c r="B70" s="12" t="s">
        <v>6</v>
      </c>
      <c r="C70" s="12" t="s">
        <v>14</v>
      </c>
      <c r="D70" s="18">
        <v>853</v>
      </c>
      <c r="E70" s="121" t="s">
        <v>241</v>
      </c>
      <c r="G70" s="17">
        <v>2022</v>
      </c>
      <c r="H70" s="20" t="s">
        <v>200</v>
      </c>
      <c r="I70" s="186">
        <v>318.544577206486</v>
      </c>
      <c r="J70" s="217" t="s">
        <v>240</v>
      </c>
      <c r="K70" s="30"/>
    </row>
    <row r="71" spans="1:11" x14ac:dyDescent="0.3">
      <c r="A71" s="52">
        <v>2005</v>
      </c>
      <c r="B71" s="12" t="s">
        <v>0</v>
      </c>
      <c r="C71" s="12" t="s">
        <v>16</v>
      </c>
      <c r="D71" s="18">
        <v>2547</v>
      </c>
      <c r="E71" s="121" t="s">
        <v>241</v>
      </c>
      <c r="G71" s="17">
        <v>2022</v>
      </c>
      <c r="H71" s="20" t="s">
        <v>194</v>
      </c>
      <c r="I71" s="186">
        <v>2455.0549490796302</v>
      </c>
      <c r="J71" s="217" t="s">
        <v>240</v>
      </c>
      <c r="K71" s="30"/>
    </row>
    <row r="72" spans="1:11" x14ac:dyDescent="0.3">
      <c r="A72" s="52">
        <v>2005</v>
      </c>
      <c r="B72" s="12" t="s">
        <v>1</v>
      </c>
      <c r="C72" s="12" t="s">
        <v>16</v>
      </c>
      <c r="D72" s="18">
        <v>1662</v>
      </c>
      <c r="E72" s="121" t="s">
        <v>241</v>
      </c>
      <c r="G72" s="17">
        <v>2022</v>
      </c>
      <c r="H72" s="20" t="s">
        <v>195</v>
      </c>
      <c r="I72" s="186">
        <v>948.16208818919597</v>
      </c>
      <c r="J72" s="217" t="s">
        <v>240</v>
      </c>
      <c r="K72" s="30"/>
    </row>
    <row r="73" spans="1:11" x14ac:dyDescent="0.3">
      <c r="A73" s="52">
        <v>2005</v>
      </c>
      <c r="B73" s="12" t="s">
        <v>25</v>
      </c>
      <c r="C73" s="12" t="s">
        <v>16</v>
      </c>
      <c r="D73" s="18">
        <v>1</v>
      </c>
      <c r="E73" s="121" t="s">
        <v>241</v>
      </c>
      <c r="G73" s="17">
        <v>2022</v>
      </c>
      <c r="H73" s="20" t="s">
        <v>196</v>
      </c>
      <c r="I73" s="186">
        <v>5569.2947372853096</v>
      </c>
      <c r="J73" s="217" t="s">
        <v>240</v>
      </c>
      <c r="K73" s="30"/>
    </row>
    <row r="74" spans="1:11" x14ac:dyDescent="0.3">
      <c r="A74" s="52">
        <v>2005</v>
      </c>
      <c r="B74" s="12" t="s">
        <v>222</v>
      </c>
      <c r="C74" s="12" t="s">
        <v>16</v>
      </c>
      <c r="D74" s="18">
        <v>20</v>
      </c>
      <c r="E74" s="121" t="s">
        <v>241</v>
      </c>
      <c r="G74" s="17">
        <v>2022</v>
      </c>
      <c r="H74" s="20" t="s">
        <v>197</v>
      </c>
      <c r="I74" s="186">
        <v>2067.98002648289</v>
      </c>
      <c r="J74" s="217" t="s">
        <v>240</v>
      </c>
      <c r="K74" s="30"/>
    </row>
    <row r="75" spans="1:11" x14ac:dyDescent="0.3">
      <c r="A75" s="52">
        <v>2005</v>
      </c>
      <c r="B75" s="10" t="s">
        <v>223</v>
      </c>
      <c r="C75" s="12" t="s">
        <v>16</v>
      </c>
      <c r="D75" s="18">
        <v>11408</v>
      </c>
      <c r="E75" s="121" t="s">
        <v>241</v>
      </c>
      <c r="G75" s="17">
        <v>2022</v>
      </c>
      <c r="H75" s="20" t="s">
        <v>198</v>
      </c>
      <c r="I75" s="186">
        <v>2520.9469942750702</v>
      </c>
      <c r="J75" s="217" t="s">
        <v>240</v>
      </c>
      <c r="K75" s="30"/>
    </row>
    <row r="76" spans="1:11" x14ac:dyDescent="0.3">
      <c r="A76" s="52">
        <v>2005</v>
      </c>
      <c r="B76" s="12" t="s">
        <v>3</v>
      </c>
      <c r="C76" s="12" t="s">
        <v>16</v>
      </c>
      <c r="D76" s="18">
        <v>17326</v>
      </c>
      <c r="E76" s="121" t="s">
        <v>241</v>
      </c>
      <c r="G76" s="17">
        <v>2022</v>
      </c>
      <c r="H76" s="20" t="s">
        <v>199</v>
      </c>
      <c r="I76" s="186">
        <v>266.01301234563198</v>
      </c>
      <c r="J76" s="217" t="s">
        <v>240</v>
      </c>
    </row>
    <row r="77" spans="1:11" x14ac:dyDescent="0.3">
      <c r="A77" s="52">
        <v>2005</v>
      </c>
      <c r="B77" s="12" t="s">
        <v>4</v>
      </c>
      <c r="C77" s="12" t="s">
        <v>16</v>
      </c>
      <c r="D77" s="18">
        <v>6952</v>
      </c>
      <c r="E77" s="121" t="s">
        <v>241</v>
      </c>
      <c r="G77" s="17">
        <v>2005</v>
      </c>
      <c r="H77" s="20" t="s">
        <v>192</v>
      </c>
      <c r="I77" s="186">
        <v>3322.3506770600702</v>
      </c>
      <c r="J77" s="217" t="s">
        <v>241</v>
      </c>
    </row>
    <row r="78" spans="1:11" ht="15" thickBot="1" x14ac:dyDescent="0.35">
      <c r="A78" s="53">
        <v>2005</v>
      </c>
      <c r="B78" s="13" t="s">
        <v>6</v>
      </c>
      <c r="C78" s="13" t="s">
        <v>16</v>
      </c>
      <c r="D78" s="183">
        <v>61342</v>
      </c>
      <c r="E78" s="122" t="s">
        <v>241</v>
      </c>
      <c r="G78" s="17">
        <v>2005</v>
      </c>
      <c r="H78" s="20" t="s">
        <v>193</v>
      </c>
      <c r="I78" s="186">
        <v>45253.504209684397</v>
      </c>
      <c r="J78" s="217" t="s">
        <v>241</v>
      </c>
    </row>
    <row r="79" spans="1:11" x14ac:dyDescent="0.3">
      <c r="E79" s="30"/>
      <c r="G79" s="17">
        <v>2005</v>
      </c>
      <c r="H79" s="20" t="s">
        <v>200</v>
      </c>
      <c r="I79" s="186">
        <v>28.388138174617801</v>
      </c>
      <c r="J79" s="217" t="s">
        <v>241</v>
      </c>
    </row>
    <row r="80" spans="1:11" x14ac:dyDescent="0.3">
      <c r="A80" s="435" t="s">
        <v>267</v>
      </c>
      <c r="B80" s="435"/>
      <c r="C80" s="435"/>
      <c r="D80" s="435"/>
      <c r="E80" s="435"/>
      <c r="G80" s="17">
        <v>2005</v>
      </c>
      <c r="H80" s="20" t="s">
        <v>194</v>
      </c>
      <c r="I80" s="186">
        <v>3056.83434157786</v>
      </c>
      <c r="J80" s="217" t="s">
        <v>241</v>
      </c>
    </row>
    <row r="81" spans="1:15" x14ac:dyDescent="0.3">
      <c r="A81" s="435"/>
      <c r="B81" s="435"/>
      <c r="C81" s="435"/>
      <c r="D81" s="435"/>
      <c r="E81" s="435"/>
      <c r="G81" s="17">
        <v>2005</v>
      </c>
      <c r="H81" s="20" t="s">
        <v>195</v>
      </c>
      <c r="I81" s="186">
        <v>1492.9601607456</v>
      </c>
      <c r="J81" s="217" t="s">
        <v>241</v>
      </c>
    </row>
    <row r="82" spans="1:15" x14ac:dyDescent="0.3">
      <c r="A82" s="435"/>
      <c r="B82" s="435"/>
      <c r="C82" s="435"/>
      <c r="D82" s="435"/>
      <c r="E82" s="435"/>
      <c r="G82" s="17">
        <v>2005</v>
      </c>
      <c r="H82" s="20" t="s">
        <v>196</v>
      </c>
      <c r="I82" s="186">
        <v>6051.1872995659096</v>
      </c>
      <c r="J82" s="217" t="s">
        <v>241</v>
      </c>
    </row>
    <row r="83" spans="1:15" x14ac:dyDescent="0.3">
      <c r="A83" s="435"/>
      <c r="B83" s="435"/>
      <c r="C83" s="435"/>
      <c r="D83" s="435"/>
      <c r="E83" s="435"/>
      <c r="G83" s="17">
        <v>2005</v>
      </c>
      <c r="H83" s="20" t="s">
        <v>197</v>
      </c>
      <c r="I83" s="186">
        <v>2118.62359480035</v>
      </c>
      <c r="J83" s="217" t="s">
        <v>241</v>
      </c>
    </row>
    <row r="84" spans="1:15" x14ac:dyDescent="0.3">
      <c r="A84" s="435"/>
      <c r="B84" s="435"/>
      <c r="C84" s="435"/>
      <c r="D84" s="435"/>
      <c r="E84" s="435"/>
      <c r="G84" s="17">
        <v>2005</v>
      </c>
      <c r="H84" s="20" t="s">
        <v>198</v>
      </c>
      <c r="I84" s="186">
        <v>2022.9283470083401</v>
      </c>
      <c r="J84" s="217" t="s">
        <v>241</v>
      </c>
    </row>
    <row r="85" spans="1:15" ht="15" thickBot="1" x14ac:dyDescent="0.35">
      <c r="A85" s="435"/>
      <c r="B85" s="435"/>
      <c r="C85" s="435"/>
      <c r="D85" s="435"/>
      <c r="E85" s="435"/>
      <c r="G85" s="19">
        <v>2005</v>
      </c>
      <c r="H85" s="21" t="s">
        <v>199</v>
      </c>
      <c r="I85" s="187">
        <v>208.07160715031301</v>
      </c>
      <c r="J85" s="218" t="s">
        <v>241</v>
      </c>
    </row>
    <row r="86" spans="1:15" x14ac:dyDescent="0.3">
      <c r="A86" s="435"/>
      <c r="B86" s="435"/>
      <c r="C86" s="435"/>
      <c r="D86" s="435"/>
      <c r="E86" s="435"/>
    </row>
    <row r="87" spans="1:15" x14ac:dyDescent="0.3">
      <c r="A87" s="435"/>
      <c r="B87" s="435"/>
      <c r="C87" s="435"/>
      <c r="D87" s="435"/>
      <c r="E87" s="435"/>
      <c r="O87" s="97"/>
    </row>
    <row r="88" spans="1:15" x14ac:dyDescent="0.3">
      <c r="A88" s="435"/>
      <c r="B88" s="435"/>
      <c r="C88" s="435"/>
      <c r="D88" s="435"/>
      <c r="E88" s="435"/>
      <c r="O88" s="97"/>
    </row>
    <row r="91" spans="1:15" x14ac:dyDescent="0.3">
      <c r="J91" s="97"/>
    </row>
    <row r="92" spans="1:15" x14ac:dyDescent="0.3">
      <c r="J92" s="97"/>
      <c r="L92" s="1"/>
    </row>
    <row r="93" spans="1:15" x14ac:dyDescent="0.3">
      <c r="J93" s="97"/>
    </row>
    <row r="94" spans="1:15" x14ac:dyDescent="0.3">
      <c r="J94" s="97"/>
    </row>
    <row r="95" spans="1:15" x14ac:dyDescent="0.3">
      <c r="J95" s="97"/>
    </row>
    <row r="96" spans="1:15" x14ac:dyDescent="0.3">
      <c r="J96" s="97"/>
    </row>
    <row r="97" spans="10:10" x14ac:dyDescent="0.3">
      <c r="J97" s="97"/>
    </row>
    <row r="98" spans="10:10" x14ac:dyDescent="0.3">
      <c r="J98" s="97"/>
    </row>
    <row r="99" spans="10:10" x14ac:dyDescent="0.3">
      <c r="J99" s="97"/>
    </row>
    <row r="100" spans="10:10" x14ac:dyDescent="0.3">
      <c r="J100" s="97"/>
    </row>
    <row r="101" spans="10:10" x14ac:dyDescent="0.3">
      <c r="J101" s="97"/>
    </row>
    <row r="102" spans="10:10" x14ac:dyDescent="0.3">
      <c r="J102" s="97"/>
    </row>
    <row r="103" spans="10:10" x14ac:dyDescent="0.3">
      <c r="J103" s="97"/>
    </row>
    <row r="104" spans="10:10" x14ac:dyDescent="0.3">
      <c r="J104" s="97"/>
    </row>
    <row r="105" spans="10:10" x14ac:dyDescent="0.3">
      <c r="J105" s="97"/>
    </row>
    <row r="106" spans="10:10" x14ac:dyDescent="0.3">
      <c r="J106" s="97"/>
    </row>
    <row r="107" spans="10:10" x14ac:dyDescent="0.3">
      <c r="J107" s="97"/>
    </row>
    <row r="108" spans="10:10" x14ac:dyDescent="0.3">
      <c r="J108" s="97"/>
    </row>
    <row r="110" spans="10:10" x14ac:dyDescent="0.3">
      <c r="J110" s="97"/>
    </row>
  </sheetData>
  <mergeCells count="8">
    <mergeCell ref="G66:J66"/>
    <mergeCell ref="L51:O51"/>
    <mergeCell ref="A80:E88"/>
    <mergeCell ref="A1:E1"/>
    <mergeCell ref="G1:I1"/>
    <mergeCell ref="G24:J24"/>
    <mergeCell ref="L1:O1"/>
    <mergeCell ref="L32:O32"/>
  </mergeCells>
  <pageMargins left="0.7" right="0.7" top="0.75" bottom="0.75" header="0.51180555555555496" footer="0.51180555555555496"/>
  <pageSetup paperSize="9" firstPageNumber="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EF05B-B902-4440-B93B-8DA9851DD172}">
  <dimension ref="A1:S159"/>
  <sheetViews>
    <sheetView tabSelected="1" zoomScale="85" zoomScaleNormal="85" workbookViewId="0">
      <selection activeCell="M13" sqref="M13"/>
    </sheetView>
  </sheetViews>
  <sheetFormatPr baseColWidth="10" defaultColWidth="8.5546875" defaultRowHeight="14.4" x14ac:dyDescent="0.3"/>
  <cols>
    <col min="1" max="1" width="15.44140625" customWidth="1"/>
    <col min="2" max="2" width="50.5546875" customWidth="1"/>
    <col min="3" max="3" width="26.44140625" customWidth="1"/>
    <col min="4" max="4" width="10.5546875" customWidth="1"/>
    <col min="5" max="5" width="12.5546875" style="30" customWidth="1"/>
    <col min="6" max="6" width="36.6640625" customWidth="1"/>
    <col min="7" max="7" width="17" customWidth="1"/>
    <col min="8" max="8" width="10.5546875" customWidth="1"/>
    <col min="9" max="9" width="54.6640625" style="2" customWidth="1"/>
    <col min="10" max="10" width="43.44140625" customWidth="1"/>
    <col min="11" max="11" width="18.44140625" customWidth="1"/>
    <col min="12" max="12" width="22" customWidth="1"/>
    <col min="13" max="13" width="28" customWidth="1"/>
    <col min="14" max="996" width="10.5546875" customWidth="1"/>
  </cols>
  <sheetData>
    <row r="1" spans="1:12" s="1" customFormat="1" ht="16.2" thickBot="1" x14ac:dyDescent="0.35">
      <c r="A1" s="443" t="s">
        <v>280</v>
      </c>
      <c r="B1" s="444"/>
      <c r="C1" s="445"/>
      <c r="E1" s="443" t="s">
        <v>281</v>
      </c>
      <c r="F1" s="444"/>
      <c r="G1" s="445"/>
      <c r="I1" s="363" t="s">
        <v>288</v>
      </c>
      <c r="J1" s="364"/>
      <c r="K1" s="365"/>
    </row>
    <row r="2" spans="1:12" ht="15" thickBot="1" x14ac:dyDescent="0.35">
      <c r="A2" s="33" t="s">
        <v>80</v>
      </c>
      <c r="B2" s="164" t="s">
        <v>81</v>
      </c>
      <c r="C2" s="165" t="s">
        <v>91</v>
      </c>
      <c r="D2" s="89"/>
      <c r="E2" s="38" t="s">
        <v>80</v>
      </c>
      <c r="F2" s="170" t="s">
        <v>24</v>
      </c>
      <c r="G2" s="171" t="s">
        <v>91</v>
      </c>
      <c r="H2" s="89"/>
      <c r="I2" s="38" t="s">
        <v>93</v>
      </c>
      <c r="J2" s="39" t="s">
        <v>24</v>
      </c>
      <c r="K2" s="40" t="s">
        <v>91</v>
      </c>
      <c r="L2" s="89"/>
    </row>
    <row r="3" spans="1:12" x14ac:dyDescent="0.3">
      <c r="A3" s="172">
        <v>2022</v>
      </c>
      <c r="B3" s="37" t="s">
        <v>34</v>
      </c>
      <c r="C3" s="69">
        <v>78537.903869999995</v>
      </c>
      <c r="D3" s="97"/>
      <c r="E3" s="17">
        <v>2022</v>
      </c>
      <c r="F3" s="136" t="s">
        <v>179</v>
      </c>
      <c r="G3" s="43">
        <v>18659.43633</v>
      </c>
      <c r="I3" s="17" t="s">
        <v>37</v>
      </c>
      <c r="J3" s="12" t="s">
        <v>36</v>
      </c>
      <c r="K3" s="290">
        <f>J99</f>
        <v>73223.218299999993</v>
      </c>
    </row>
    <row r="4" spans="1:12" x14ac:dyDescent="0.3">
      <c r="A4" s="173">
        <v>2022</v>
      </c>
      <c r="B4" s="12" t="s">
        <v>38</v>
      </c>
      <c r="C4" s="43">
        <v>22855.36162</v>
      </c>
      <c r="E4" s="17">
        <v>2022</v>
      </c>
      <c r="F4" s="12" t="s">
        <v>35</v>
      </c>
      <c r="G4" s="43">
        <v>1431.84376</v>
      </c>
      <c r="I4" s="17" t="s">
        <v>37</v>
      </c>
      <c r="J4" s="12" t="s">
        <v>40</v>
      </c>
      <c r="K4" s="290">
        <f>J100</f>
        <v>2924.4115000000002</v>
      </c>
      <c r="L4" s="174"/>
    </row>
    <row r="5" spans="1:12" x14ac:dyDescent="0.3">
      <c r="A5" s="173">
        <v>2022</v>
      </c>
      <c r="B5" s="12" t="s">
        <v>41</v>
      </c>
      <c r="C5" s="43">
        <v>18933.362990000001</v>
      </c>
      <c r="E5" s="17">
        <v>2022</v>
      </c>
      <c r="F5" s="12" t="s">
        <v>39</v>
      </c>
      <c r="G5" s="43">
        <v>1970.5966100000001</v>
      </c>
      <c r="I5" s="17" t="s">
        <v>37</v>
      </c>
      <c r="J5" s="12" t="s">
        <v>208</v>
      </c>
      <c r="K5" s="290">
        <f>J101</f>
        <v>1306.3975</v>
      </c>
      <c r="L5" s="174"/>
    </row>
    <row r="6" spans="1:12" x14ac:dyDescent="0.3">
      <c r="A6" s="173">
        <v>2022</v>
      </c>
      <c r="B6" s="12" t="s">
        <v>259</v>
      </c>
      <c r="C6" s="43">
        <v>368.84865000000002</v>
      </c>
      <c r="E6" s="17">
        <v>2022</v>
      </c>
      <c r="F6" s="12" t="s">
        <v>180</v>
      </c>
      <c r="G6" s="43">
        <v>792.62712999999997</v>
      </c>
      <c r="I6" s="17" t="s">
        <v>37</v>
      </c>
      <c r="J6" s="12" t="s">
        <v>42</v>
      </c>
      <c r="K6" s="290">
        <f t="shared" ref="K6:K7" si="0">J104</f>
        <v>18659.43633</v>
      </c>
    </row>
    <row r="7" spans="1:12" x14ac:dyDescent="0.3">
      <c r="A7" s="173">
        <v>2021</v>
      </c>
      <c r="B7" s="12" t="s">
        <v>34</v>
      </c>
      <c r="C7" s="43">
        <v>89123.697500000009</v>
      </c>
      <c r="D7" s="97"/>
      <c r="E7" s="17">
        <v>2021</v>
      </c>
      <c r="F7" s="12" t="s">
        <v>179</v>
      </c>
      <c r="G7" s="43">
        <v>23941.670150000002</v>
      </c>
      <c r="I7" s="17" t="s">
        <v>37</v>
      </c>
      <c r="J7" s="12" t="s">
        <v>43</v>
      </c>
      <c r="K7" s="290">
        <f t="shared" si="0"/>
        <v>1431.8440000000001</v>
      </c>
    </row>
    <row r="8" spans="1:12" x14ac:dyDescent="0.3">
      <c r="A8" s="173">
        <v>2021</v>
      </c>
      <c r="B8" s="12" t="s">
        <v>38</v>
      </c>
      <c r="C8" s="43">
        <v>27495.64086</v>
      </c>
      <c r="E8" s="17">
        <v>2021</v>
      </c>
      <c r="F8" s="12" t="s">
        <v>35</v>
      </c>
      <c r="G8" s="43">
        <v>1341.70507</v>
      </c>
      <c r="I8" s="17" t="s">
        <v>37</v>
      </c>
      <c r="J8" s="12" t="s">
        <v>44</v>
      </c>
      <c r="K8" s="290">
        <f>J106</f>
        <v>1970.597</v>
      </c>
    </row>
    <row r="9" spans="1:12" x14ac:dyDescent="0.3">
      <c r="A9" s="173">
        <v>2021</v>
      </c>
      <c r="B9" s="12" t="s">
        <v>41</v>
      </c>
      <c r="C9" s="43">
        <v>18427.968130000001</v>
      </c>
      <c r="E9" s="17">
        <v>2021</v>
      </c>
      <c r="F9" s="12" t="s">
        <v>39</v>
      </c>
      <c r="G9" s="131">
        <v>1469.1323</v>
      </c>
      <c r="I9" s="17" t="s">
        <v>37</v>
      </c>
      <c r="J9" s="12" t="s">
        <v>45</v>
      </c>
      <c r="K9" s="290">
        <f>J107</f>
        <v>258.62252999999998</v>
      </c>
    </row>
    <row r="10" spans="1:12" x14ac:dyDescent="0.3">
      <c r="A10" s="173">
        <v>2021</v>
      </c>
      <c r="B10" s="12" t="s">
        <v>259</v>
      </c>
      <c r="C10" s="43">
        <v>189.14962</v>
      </c>
      <c r="E10" s="17">
        <v>2021</v>
      </c>
      <c r="F10" s="12" t="s">
        <v>180</v>
      </c>
      <c r="G10" s="131">
        <v>742.76721999999995</v>
      </c>
      <c r="I10" s="17" t="s">
        <v>37</v>
      </c>
      <c r="J10" s="12" t="s">
        <v>46</v>
      </c>
      <c r="K10" s="290">
        <f>J109</f>
        <v>246.80544</v>
      </c>
    </row>
    <row r="11" spans="1:12" x14ac:dyDescent="0.3">
      <c r="A11" s="173">
        <v>2020</v>
      </c>
      <c r="B11" s="12" t="s">
        <v>34</v>
      </c>
      <c r="C11" s="43">
        <v>82022.136190000005</v>
      </c>
      <c r="D11" s="97"/>
      <c r="E11" s="17">
        <v>2020</v>
      </c>
      <c r="F11" s="12" t="s">
        <v>179</v>
      </c>
      <c r="G11" s="43">
        <v>24442.70678</v>
      </c>
      <c r="I11" s="17" t="s">
        <v>37</v>
      </c>
      <c r="J11" s="12" t="s">
        <v>47</v>
      </c>
      <c r="K11" s="290">
        <f>J108</f>
        <v>287.19920000000002</v>
      </c>
    </row>
    <row r="12" spans="1:12" x14ac:dyDescent="0.3">
      <c r="A12" s="173">
        <v>2020</v>
      </c>
      <c r="B12" s="12" t="s">
        <v>38</v>
      </c>
      <c r="C12" s="43">
        <v>27828.772690000002</v>
      </c>
      <c r="E12" s="17">
        <v>2020</v>
      </c>
      <c r="F12" s="12" t="s">
        <v>35</v>
      </c>
      <c r="G12" s="43">
        <v>1322.5779700000001</v>
      </c>
      <c r="I12" s="17" t="s">
        <v>37</v>
      </c>
      <c r="J12" s="12" t="s">
        <v>48</v>
      </c>
      <c r="K12" s="290">
        <f>J111</f>
        <v>12866.54083</v>
      </c>
    </row>
    <row r="13" spans="1:12" x14ac:dyDescent="0.3">
      <c r="A13" s="173">
        <v>2020</v>
      </c>
      <c r="B13" s="12" t="s">
        <v>41</v>
      </c>
      <c r="C13" s="43">
        <v>16227.440479999999</v>
      </c>
      <c r="E13" s="17">
        <v>2020</v>
      </c>
      <c r="F13" s="12" t="s">
        <v>39</v>
      </c>
      <c r="G13" s="43">
        <v>1367.3127199999999</v>
      </c>
      <c r="I13" s="17" t="s">
        <v>37</v>
      </c>
      <c r="J13" s="12" t="s">
        <v>49</v>
      </c>
      <c r="K13" s="290">
        <f>J112</f>
        <v>4715.5726100000002</v>
      </c>
      <c r="L13" s="242"/>
    </row>
    <row r="14" spans="1:12" x14ac:dyDescent="0.3">
      <c r="A14" s="173">
        <v>2020</v>
      </c>
      <c r="B14" s="12" t="s">
        <v>259</v>
      </c>
      <c r="C14" s="43">
        <v>106.82599999999999</v>
      </c>
      <c r="E14" s="17">
        <v>2020</v>
      </c>
      <c r="F14" s="12" t="s">
        <v>180</v>
      </c>
      <c r="G14" s="43">
        <v>695.71668999999997</v>
      </c>
      <c r="I14" s="17" t="s">
        <v>37</v>
      </c>
      <c r="J14" s="12" t="s">
        <v>50</v>
      </c>
      <c r="K14" s="290">
        <f>J115</f>
        <v>242</v>
      </c>
    </row>
    <row r="15" spans="1:12" x14ac:dyDescent="0.3">
      <c r="A15" s="173">
        <v>2019</v>
      </c>
      <c r="B15" s="12" t="s">
        <v>34</v>
      </c>
      <c r="C15" s="43">
        <v>90278.126840000012</v>
      </c>
      <c r="D15" s="97"/>
      <c r="E15" s="17">
        <v>2019</v>
      </c>
      <c r="F15" s="12" t="s">
        <v>179</v>
      </c>
      <c r="G15" s="43">
        <v>22893.57344</v>
      </c>
      <c r="I15" s="17" t="s">
        <v>37</v>
      </c>
      <c r="J15" s="12" t="s">
        <v>51</v>
      </c>
      <c r="K15" s="290">
        <f>J113</f>
        <v>825.25404000000003</v>
      </c>
    </row>
    <row r="16" spans="1:12" x14ac:dyDescent="0.3">
      <c r="A16" s="173">
        <v>2019</v>
      </c>
      <c r="B16" s="12" t="s">
        <v>38</v>
      </c>
      <c r="C16" s="43">
        <v>26183.801100000001</v>
      </c>
      <c r="E16" s="17">
        <v>2019</v>
      </c>
      <c r="F16" s="12" t="s">
        <v>35</v>
      </c>
      <c r="G16" s="43">
        <v>1371.66471</v>
      </c>
      <c r="I16" s="17" t="s">
        <v>37</v>
      </c>
      <c r="J16" s="12" t="s">
        <v>52</v>
      </c>
      <c r="K16" s="290">
        <f>J114</f>
        <v>283.99552</v>
      </c>
    </row>
    <row r="17" spans="1:12" x14ac:dyDescent="0.3">
      <c r="A17" s="173">
        <v>2019</v>
      </c>
      <c r="B17" s="12" t="s">
        <v>41</v>
      </c>
      <c r="C17" s="43">
        <v>16630.971659999999</v>
      </c>
      <c r="E17" s="17">
        <v>2019</v>
      </c>
      <c r="F17" s="12" t="s">
        <v>39</v>
      </c>
      <c r="G17" s="43">
        <v>1216.0041200000001</v>
      </c>
      <c r="I17" s="346" t="s">
        <v>53</v>
      </c>
      <c r="J17" s="347" t="s">
        <v>36</v>
      </c>
      <c r="K17" s="348">
        <v>278958.12001299998</v>
      </c>
    </row>
    <row r="18" spans="1:12" x14ac:dyDescent="0.3">
      <c r="A18" s="173">
        <v>2019</v>
      </c>
      <c r="B18" s="12" t="s">
        <v>259</v>
      </c>
      <c r="C18" s="43">
        <v>68.016999999999996</v>
      </c>
      <c r="E18" s="17">
        <v>2019</v>
      </c>
      <c r="F18" s="12" t="s">
        <v>180</v>
      </c>
      <c r="G18" s="131">
        <v>702.06464000000005</v>
      </c>
      <c r="I18" s="346" t="s">
        <v>53</v>
      </c>
      <c r="J18" s="347" t="s">
        <v>40</v>
      </c>
      <c r="K18" s="348">
        <v>43031.448090999998</v>
      </c>
    </row>
    <row r="19" spans="1:12" x14ac:dyDescent="0.3">
      <c r="A19" s="173">
        <v>2018</v>
      </c>
      <c r="B19" s="12" t="s">
        <v>34</v>
      </c>
      <c r="C19" s="43">
        <v>84032.885339999993</v>
      </c>
      <c r="D19" s="97"/>
      <c r="E19" s="17">
        <v>2018</v>
      </c>
      <c r="F19" s="12" t="s">
        <v>179</v>
      </c>
      <c r="G19" s="43">
        <v>25098.082969999999</v>
      </c>
      <c r="I19" s="346" t="s">
        <v>53</v>
      </c>
      <c r="J19" s="347" t="s">
        <v>208</v>
      </c>
      <c r="K19" s="348">
        <v>10520.6019701976</v>
      </c>
    </row>
    <row r="20" spans="1:12" x14ac:dyDescent="0.3">
      <c r="A20" s="173">
        <v>2018</v>
      </c>
      <c r="B20" s="12" t="s">
        <v>38</v>
      </c>
      <c r="C20" s="43">
        <v>27907.388350000001</v>
      </c>
      <c r="E20" s="17">
        <v>2018</v>
      </c>
      <c r="F20" s="12" t="s">
        <v>35</v>
      </c>
      <c r="G20" s="131">
        <v>1156.33394</v>
      </c>
      <c r="I20" s="346" t="s">
        <v>53</v>
      </c>
      <c r="J20" s="347" t="s">
        <v>42</v>
      </c>
      <c r="K20" s="348">
        <v>41935.033976000006</v>
      </c>
    </row>
    <row r="21" spans="1:12" x14ac:dyDescent="0.3">
      <c r="A21" s="173">
        <v>2018</v>
      </c>
      <c r="B21" s="12" t="s">
        <v>41</v>
      </c>
      <c r="C21" s="43">
        <v>15780.334580000001</v>
      </c>
      <c r="E21" s="17">
        <v>2018</v>
      </c>
      <c r="F21" s="12" t="s">
        <v>39</v>
      </c>
      <c r="G21" s="131">
        <v>1013.96155</v>
      </c>
      <c r="I21" s="346" t="s">
        <v>53</v>
      </c>
      <c r="J21" s="347" t="s">
        <v>43</v>
      </c>
      <c r="K21" s="348">
        <v>38261.985902</v>
      </c>
    </row>
    <row r="22" spans="1:12" x14ac:dyDescent="0.3">
      <c r="A22" s="173">
        <v>2018</v>
      </c>
      <c r="B22" s="12" t="s">
        <v>259</v>
      </c>
      <c r="C22" s="43">
        <v>46.216999999999999</v>
      </c>
      <c r="E22" s="17">
        <v>2018</v>
      </c>
      <c r="F22" s="12" t="s">
        <v>180</v>
      </c>
      <c r="G22" s="43">
        <v>638.53709000000003</v>
      </c>
      <c r="I22" s="346" t="s">
        <v>53</v>
      </c>
      <c r="J22" s="347" t="s">
        <v>44</v>
      </c>
      <c r="K22" s="348">
        <v>17991.155030999998</v>
      </c>
    </row>
    <row r="23" spans="1:12" x14ac:dyDescent="0.3">
      <c r="A23" s="173">
        <v>2017</v>
      </c>
      <c r="B23" s="12" t="s">
        <v>34</v>
      </c>
      <c r="C23" s="43">
        <v>84687.582509999993</v>
      </c>
      <c r="D23" s="97"/>
      <c r="E23" s="17">
        <v>2017</v>
      </c>
      <c r="F23" s="12" t="s">
        <v>179</v>
      </c>
      <c r="G23" s="43">
        <v>19243.227269999999</v>
      </c>
      <c r="I23" s="346" t="s">
        <v>53</v>
      </c>
      <c r="J23" s="347" t="s">
        <v>45</v>
      </c>
      <c r="K23" s="348">
        <v>3239.7686020000001</v>
      </c>
    </row>
    <row r="24" spans="1:12" x14ac:dyDescent="0.3">
      <c r="A24" s="173">
        <v>2017</v>
      </c>
      <c r="B24" s="12" t="s">
        <v>38</v>
      </c>
      <c r="C24" s="43">
        <v>21841.6639</v>
      </c>
      <c r="E24" s="17">
        <v>2017</v>
      </c>
      <c r="F24" s="12" t="s">
        <v>35</v>
      </c>
      <c r="G24" s="131">
        <v>1091.90401</v>
      </c>
      <c r="I24" s="346" t="s">
        <v>53</v>
      </c>
      <c r="J24" s="347" t="s">
        <v>46</v>
      </c>
      <c r="K24" s="348">
        <v>2880.8137649999999</v>
      </c>
    </row>
    <row r="25" spans="1:12" x14ac:dyDescent="0.3">
      <c r="A25" s="173">
        <v>2017</v>
      </c>
      <c r="B25" s="12" t="s">
        <v>41</v>
      </c>
      <c r="C25" s="43">
        <v>16030.546350000001</v>
      </c>
      <c r="E25" s="17">
        <v>2017</v>
      </c>
      <c r="F25" s="12" t="s">
        <v>39</v>
      </c>
      <c r="G25" s="131">
        <v>896.55412000000001</v>
      </c>
      <c r="I25" s="346" t="s">
        <v>53</v>
      </c>
      <c r="J25" s="347" t="s">
        <v>47</v>
      </c>
      <c r="K25" s="348">
        <v>2045.279331</v>
      </c>
    </row>
    <row r="26" spans="1:12" x14ac:dyDescent="0.3">
      <c r="A26" s="173">
        <v>2017</v>
      </c>
      <c r="B26" s="12" t="s">
        <v>259</v>
      </c>
      <c r="C26" s="43">
        <v>35.49</v>
      </c>
      <c r="E26" s="17">
        <v>2017</v>
      </c>
      <c r="F26" s="12" t="s">
        <v>180</v>
      </c>
      <c r="G26" s="131">
        <v>609.53445999999997</v>
      </c>
      <c r="I26" s="346" t="s">
        <v>53</v>
      </c>
      <c r="J26" s="347" t="s">
        <v>48</v>
      </c>
      <c r="K26" s="348">
        <v>116000</v>
      </c>
    </row>
    <row r="27" spans="1:12" ht="14.85" customHeight="1" x14ac:dyDescent="0.3">
      <c r="A27" s="173">
        <v>2016</v>
      </c>
      <c r="B27" s="12" t="s">
        <v>34</v>
      </c>
      <c r="C27" s="43">
        <v>79583.704369999992</v>
      </c>
      <c r="D27" s="97"/>
      <c r="E27" s="17">
        <v>2016</v>
      </c>
      <c r="F27" s="12" t="s">
        <v>179</v>
      </c>
      <c r="G27" s="43">
        <v>23796.9519</v>
      </c>
      <c r="I27" s="346" t="s">
        <v>53</v>
      </c>
      <c r="J27" s="347" t="s">
        <v>49</v>
      </c>
      <c r="K27" s="348">
        <v>43015.283654400002</v>
      </c>
    </row>
    <row r="28" spans="1:12" x14ac:dyDescent="0.3">
      <c r="A28" s="173">
        <v>2016</v>
      </c>
      <c r="B28" s="12" t="s">
        <v>38</v>
      </c>
      <c r="C28" s="43">
        <v>26114.496889999999</v>
      </c>
      <c r="E28" s="17">
        <v>2016</v>
      </c>
      <c r="F28" s="12" t="s">
        <v>35</v>
      </c>
      <c r="G28" s="43">
        <v>856.02256</v>
      </c>
      <c r="I28" s="346" t="s">
        <v>53</v>
      </c>
      <c r="J28" s="347" t="s">
        <v>50</v>
      </c>
      <c r="K28" s="348">
        <v>1274</v>
      </c>
    </row>
    <row r="29" spans="1:12" x14ac:dyDescent="0.3">
      <c r="A29" s="173">
        <v>2016</v>
      </c>
      <c r="B29" s="12" t="s">
        <v>41</v>
      </c>
      <c r="C29" s="43">
        <v>16155.60147</v>
      </c>
      <c r="E29" s="17">
        <v>2016</v>
      </c>
      <c r="F29" s="12" t="s">
        <v>39</v>
      </c>
      <c r="G29" s="131">
        <v>809.82452000000001</v>
      </c>
      <c r="I29" s="349" t="s">
        <v>53</v>
      </c>
      <c r="J29" s="347" t="s">
        <v>51</v>
      </c>
      <c r="K29" s="348">
        <v>12000</v>
      </c>
    </row>
    <row r="30" spans="1:12" ht="15.6" customHeight="1" thickBot="1" x14ac:dyDescent="0.35">
      <c r="A30" s="173">
        <v>2016</v>
      </c>
      <c r="B30" s="12" t="s">
        <v>259</v>
      </c>
      <c r="C30" s="43">
        <v>8.0990000000000002</v>
      </c>
      <c r="E30" s="17">
        <v>2016</v>
      </c>
      <c r="F30" s="12" t="s">
        <v>180</v>
      </c>
      <c r="G30" s="131">
        <v>651.29253000000006</v>
      </c>
      <c r="I30" s="350" t="s">
        <v>53</v>
      </c>
      <c r="J30" s="351" t="s">
        <v>52</v>
      </c>
      <c r="K30" s="352">
        <v>9000</v>
      </c>
    </row>
    <row r="31" spans="1:12" x14ac:dyDescent="0.3">
      <c r="A31" s="173">
        <v>2015</v>
      </c>
      <c r="B31" s="12" t="s">
        <v>34</v>
      </c>
      <c r="C31" s="43">
        <v>95512.334709999996</v>
      </c>
      <c r="D31" s="97"/>
      <c r="E31" s="17">
        <v>2015</v>
      </c>
      <c r="F31" s="12" t="s">
        <v>179</v>
      </c>
      <c r="G31" s="43">
        <v>22000.447469999999</v>
      </c>
      <c r="H31" s="175"/>
      <c r="L31" s="1"/>
    </row>
    <row r="32" spans="1:12" x14ac:dyDescent="0.3">
      <c r="A32" s="173">
        <v>2015</v>
      </c>
      <c r="B32" s="12" t="s">
        <v>38</v>
      </c>
      <c r="C32" s="43">
        <v>24187.361229999999</v>
      </c>
      <c r="E32" s="17">
        <v>2015</v>
      </c>
      <c r="F32" s="12" t="s">
        <v>35</v>
      </c>
      <c r="G32" s="131">
        <v>797.93318999999997</v>
      </c>
      <c r="L32" s="89"/>
    </row>
    <row r="33" spans="1:12" ht="15" thickBot="1" x14ac:dyDescent="0.35">
      <c r="A33" s="173">
        <v>2015</v>
      </c>
      <c r="B33" s="12" t="s">
        <v>41</v>
      </c>
      <c r="C33" s="43">
        <v>15111.764209999999</v>
      </c>
      <c r="E33" s="17">
        <v>2015</v>
      </c>
      <c r="F33" s="12" t="s">
        <v>39</v>
      </c>
      <c r="G33" s="43">
        <v>806.38003000000003</v>
      </c>
    </row>
    <row r="34" spans="1:12" ht="15.6" customHeight="1" thickBot="1" x14ac:dyDescent="0.35">
      <c r="A34" s="173">
        <v>2015</v>
      </c>
      <c r="B34" s="12" t="s">
        <v>259</v>
      </c>
      <c r="C34" s="43">
        <v>0.48099999999999998</v>
      </c>
      <c r="E34" s="17">
        <v>2015</v>
      </c>
      <c r="F34" s="12" t="s">
        <v>180</v>
      </c>
      <c r="G34" s="131">
        <v>582.12157999999999</v>
      </c>
      <c r="I34" s="363" t="s">
        <v>282</v>
      </c>
      <c r="J34" s="364"/>
      <c r="K34" s="365"/>
    </row>
    <row r="35" spans="1:12" ht="15" customHeight="1" x14ac:dyDescent="0.3">
      <c r="A35" s="173">
        <v>2014</v>
      </c>
      <c r="B35" s="12" t="s">
        <v>34</v>
      </c>
      <c r="C35" s="43">
        <v>92573.373590000003</v>
      </c>
      <c r="D35" s="97"/>
      <c r="E35" s="17">
        <v>2014</v>
      </c>
      <c r="F35" s="12" t="s">
        <v>179</v>
      </c>
      <c r="G35" s="43">
        <v>24099.026580000002</v>
      </c>
      <c r="I35" s="38" t="s">
        <v>80</v>
      </c>
      <c r="J35" s="39" t="s">
        <v>24</v>
      </c>
      <c r="K35" s="40" t="s">
        <v>91</v>
      </c>
    </row>
    <row r="36" spans="1:12" ht="13.2" customHeight="1" x14ac:dyDescent="0.3">
      <c r="A36" s="173">
        <v>2014</v>
      </c>
      <c r="B36" s="12" t="s">
        <v>38</v>
      </c>
      <c r="C36" s="43">
        <v>26075.965189999999</v>
      </c>
      <c r="E36" s="17">
        <v>2014</v>
      </c>
      <c r="F36" s="12" t="s">
        <v>35</v>
      </c>
      <c r="G36" s="131">
        <v>761.56088999999997</v>
      </c>
      <c r="I36" s="17">
        <v>2022</v>
      </c>
      <c r="J36" s="20" t="s">
        <v>48</v>
      </c>
      <c r="K36" s="135">
        <v>12866.54083</v>
      </c>
    </row>
    <row r="37" spans="1:12" x14ac:dyDescent="0.3">
      <c r="A37" s="173">
        <v>2014</v>
      </c>
      <c r="B37" s="12" t="s">
        <v>41</v>
      </c>
      <c r="C37" s="43">
        <v>15146.374980000001</v>
      </c>
      <c r="D37" s="2"/>
      <c r="E37" s="17">
        <v>2014</v>
      </c>
      <c r="F37" s="12" t="s">
        <v>39</v>
      </c>
      <c r="G37" s="131">
        <v>674.61832000000004</v>
      </c>
      <c r="I37" s="17">
        <v>2021</v>
      </c>
      <c r="J37" s="20" t="s">
        <v>48</v>
      </c>
      <c r="K37" s="135">
        <v>13068.739680000001</v>
      </c>
    </row>
    <row r="38" spans="1:12" x14ac:dyDescent="0.3">
      <c r="A38" s="173">
        <v>2014</v>
      </c>
      <c r="B38" s="12" t="s">
        <v>259</v>
      </c>
      <c r="C38" s="43">
        <v>0</v>
      </c>
      <c r="D38" s="2"/>
      <c r="E38" s="17">
        <v>2014</v>
      </c>
      <c r="F38" s="12" t="s">
        <v>180</v>
      </c>
      <c r="G38" s="43">
        <v>540.30579999999998</v>
      </c>
      <c r="I38" s="17">
        <v>2020</v>
      </c>
      <c r="J38" s="20" t="s">
        <v>48</v>
      </c>
      <c r="K38" s="135">
        <v>11561.62926</v>
      </c>
    </row>
    <row r="39" spans="1:12" x14ac:dyDescent="0.3">
      <c r="A39" s="173">
        <v>2013</v>
      </c>
      <c r="B39" s="12" t="s">
        <v>34</v>
      </c>
      <c r="C39" s="43">
        <v>94085.406900000002</v>
      </c>
      <c r="D39" s="304"/>
      <c r="E39" s="17">
        <v>2013</v>
      </c>
      <c r="F39" s="12" t="s">
        <v>179</v>
      </c>
      <c r="G39" s="43">
        <v>28026.838950000001</v>
      </c>
      <c r="I39" s="17">
        <v>2019</v>
      </c>
      <c r="J39" s="20" t="s">
        <v>48</v>
      </c>
      <c r="K39" s="135">
        <v>12505.92793</v>
      </c>
    </row>
    <row r="40" spans="1:12" x14ac:dyDescent="0.3">
      <c r="A40" s="173">
        <v>2013</v>
      </c>
      <c r="B40" s="12" t="s">
        <v>38</v>
      </c>
      <c r="C40" s="43">
        <v>29768.519069999998</v>
      </c>
      <c r="D40" s="2"/>
      <c r="E40" s="17">
        <v>2013</v>
      </c>
      <c r="F40" s="12" t="s">
        <v>35</v>
      </c>
      <c r="G40" s="131">
        <v>743.42084999999997</v>
      </c>
      <c r="I40" s="17">
        <v>2018</v>
      </c>
      <c r="J40" s="20" t="s">
        <v>48</v>
      </c>
      <c r="K40" s="43">
        <v>12068.289629999999</v>
      </c>
    </row>
    <row r="41" spans="1:12" x14ac:dyDescent="0.3">
      <c r="A41" s="173">
        <v>2013</v>
      </c>
      <c r="B41" s="12" t="s">
        <v>41</v>
      </c>
      <c r="C41" s="43">
        <v>16733.545900000001</v>
      </c>
      <c r="D41" s="2"/>
      <c r="E41" s="17">
        <v>2013</v>
      </c>
      <c r="F41" s="12" t="s">
        <v>39</v>
      </c>
      <c r="G41" s="131">
        <v>524.87084000000004</v>
      </c>
      <c r="I41" s="17">
        <v>2017</v>
      </c>
      <c r="J41" s="20" t="s">
        <v>48</v>
      </c>
      <c r="K41" s="43">
        <v>12467.058300000001</v>
      </c>
    </row>
    <row r="42" spans="1:12" x14ac:dyDescent="0.3">
      <c r="A42" s="173">
        <v>2013</v>
      </c>
      <c r="B42" s="12" t="s">
        <v>259</v>
      </c>
      <c r="C42" s="43">
        <v>0</v>
      </c>
      <c r="D42" s="2"/>
      <c r="E42" s="17">
        <v>2013</v>
      </c>
      <c r="F42" s="12" t="s">
        <v>180</v>
      </c>
      <c r="G42" s="131">
        <v>472.97910000000002</v>
      </c>
      <c r="I42" s="17">
        <v>2016</v>
      </c>
      <c r="J42" s="20" t="s">
        <v>48</v>
      </c>
      <c r="K42" s="43">
        <v>12829.29342</v>
      </c>
    </row>
    <row r="43" spans="1:12" x14ac:dyDescent="0.3">
      <c r="A43" s="173">
        <v>2012</v>
      </c>
      <c r="B43" s="12" t="s">
        <v>34</v>
      </c>
      <c r="C43" s="43">
        <v>95386.368359999993</v>
      </c>
      <c r="D43" s="304"/>
      <c r="E43" s="17">
        <v>2012</v>
      </c>
      <c r="F43" s="12" t="s">
        <v>179</v>
      </c>
      <c r="G43" s="43">
        <v>24660.53239</v>
      </c>
      <c r="I43" s="17">
        <v>2015</v>
      </c>
      <c r="J43" s="20" t="s">
        <v>48</v>
      </c>
      <c r="K43" s="43">
        <v>12024.14263</v>
      </c>
    </row>
    <row r="44" spans="1:12" x14ac:dyDescent="0.3">
      <c r="A44" s="173">
        <v>2012</v>
      </c>
      <c r="B44" s="12" t="s">
        <v>38</v>
      </c>
      <c r="C44" s="43">
        <v>26354.970809999999</v>
      </c>
      <c r="D44" s="2"/>
      <c r="E44" s="17">
        <v>2012</v>
      </c>
      <c r="F44" s="12" t="s">
        <v>35</v>
      </c>
      <c r="G44" s="43">
        <v>804.96528000000001</v>
      </c>
      <c r="I44" s="17">
        <v>2014</v>
      </c>
      <c r="J44" s="20" t="s">
        <v>48</v>
      </c>
      <c r="K44" s="43">
        <v>12268.292659999999</v>
      </c>
      <c r="L44" s="89"/>
    </row>
    <row r="45" spans="1:12" x14ac:dyDescent="0.3">
      <c r="A45" s="173">
        <v>2012</v>
      </c>
      <c r="B45" s="12" t="s">
        <v>41</v>
      </c>
      <c r="C45" s="43">
        <v>15179.62436</v>
      </c>
      <c r="D45" s="2"/>
      <c r="E45" s="17">
        <v>2012</v>
      </c>
      <c r="F45" s="12" t="s">
        <v>39</v>
      </c>
      <c r="G45" s="131">
        <v>493.53973999999999</v>
      </c>
      <c r="I45" s="17">
        <v>2013</v>
      </c>
      <c r="J45" s="20" t="s">
        <v>48</v>
      </c>
      <c r="K45" s="43">
        <v>14028.673070000001</v>
      </c>
    </row>
    <row r="46" spans="1:12" x14ac:dyDescent="0.3">
      <c r="A46" s="173">
        <v>2012</v>
      </c>
      <c r="B46" s="12" t="s">
        <v>259</v>
      </c>
      <c r="C46" s="43">
        <v>0</v>
      </c>
      <c r="D46" s="2"/>
      <c r="E46" s="17">
        <v>2012</v>
      </c>
      <c r="F46" s="12" t="s">
        <v>180</v>
      </c>
      <c r="G46" s="131">
        <v>395.49328000000003</v>
      </c>
      <c r="I46" s="17">
        <v>2012</v>
      </c>
      <c r="J46" s="20" t="s">
        <v>48</v>
      </c>
      <c r="K46" s="43">
        <v>12697.15374</v>
      </c>
    </row>
    <row r="47" spans="1:12" ht="15" thickBot="1" x14ac:dyDescent="0.35">
      <c r="A47" s="173">
        <v>2011</v>
      </c>
      <c r="B47" s="12" t="s">
        <v>34</v>
      </c>
      <c r="C47" s="43">
        <v>89956.530209999997</v>
      </c>
      <c r="D47" s="304"/>
      <c r="E47" s="17">
        <v>2011</v>
      </c>
      <c r="F47" s="12" t="s">
        <v>179</v>
      </c>
      <c r="G47" s="43">
        <v>18177.386020000002</v>
      </c>
      <c r="I47" s="19">
        <v>2011</v>
      </c>
      <c r="J47" s="21" t="s">
        <v>48</v>
      </c>
      <c r="K47" s="44">
        <v>10967.77456</v>
      </c>
    </row>
    <row r="48" spans="1:12" x14ac:dyDescent="0.3">
      <c r="A48" s="173">
        <v>2011</v>
      </c>
      <c r="B48" s="12" t="s">
        <v>38</v>
      </c>
      <c r="C48" s="43">
        <v>19470.533749999999</v>
      </c>
      <c r="D48" s="2"/>
      <c r="E48" s="17">
        <v>2011</v>
      </c>
      <c r="F48" s="12" t="s">
        <v>35</v>
      </c>
      <c r="G48" s="131">
        <v>606.34789999999998</v>
      </c>
    </row>
    <row r="49" spans="1:14" x14ac:dyDescent="0.3">
      <c r="A49" s="173">
        <v>2011</v>
      </c>
      <c r="B49" s="12" t="s">
        <v>41</v>
      </c>
      <c r="C49" s="43">
        <v>13216.14215</v>
      </c>
      <c r="D49" s="2"/>
      <c r="E49" s="17">
        <v>2011</v>
      </c>
      <c r="F49" s="12" t="s">
        <v>39</v>
      </c>
      <c r="G49" s="43">
        <v>345.46697</v>
      </c>
    </row>
    <row r="50" spans="1:14" ht="15" thickBot="1" x14ac:dyDescent="0.35">
      <c r="A50" s="176">
        <v>2011</v>
      </c>
      <c r="B50" s="13" t="s">
        <v>259</v>
      </c>
      <c r="C50" s="44">
        <v>0</v>
      </c>
      <c r="E50" s="19">
        <v>2011</v>
      </c>
      <c r="F50" s="13" t="s">
        <v>180</v>
      </c>
      <c r="G50" s="132">
        <v>341.04077999999998</v>
      </c>
      <c r="N50" s="97"/>
    </row>
    <row r="51" spans="1:14" ht="16.2" thickBot="1" x14ac:dyDescent="0.35">
      <c r="G51" s="243"/>
      <c r="I51" s="363" t="s">
        <v>289</v>
      </c>
      <c r="J51" s="364"/>
      <c r="K51" s="365"/>
    </row>
    <row r="52" spans="1:14" s="1" customFormat="1" x14ac:dyDescent="0.3">
      <c r="A52"/>
      <c r="B52"/>
      <c r="C52"/>
      <c r="D52"/>
      <c r="E52" s="30"/>
      <c r="F52"/>
      <c r="G52" s="243"/>
      <c r="H52"/>
      <c r="I52" s="38" t="s">
        <v>80</v>
      </c>
      <c r="J52" s="39" t="s">
        <v>24</v>
      </c>
      <c r="K52" s="40" t="s">
        <v>91</v>
      </c>
      <c r="L52"/>
      <c r="M52"/>
      <c r="N52"/>
    </row>
    <row r="53" spans="1:14" ht="15" thickBot="1" x14ac:dyDescent="0.35">
      <c r="D53" s="1"/>
      <c r="I53" s="17">
        <v>2022</v>
      </c>
      <c r="J53" s="12" t="s">
        <v>61</v>
      </c>
      <c r="K53" s="43">
        <v>18659.43633</v>
      </c>
    </row>
    <row r="54" spans="1:14" ht="16.2" thickBot="1" x14ac:dyDescent="0.35">
      <c r="A54" s="446" t="s">
        <v>283</v>
      </c>
      <c r="B54" s="447"/>
      <c r="C54" s="448"/>
      <c r="E54" s="452" t="s">
        <v>284</v>
      </c>
      <c r="F54" s="453"/>
      <c r="G54" s="454"/>
      <c r="I54" s="17">
        <v>2021</v>
      </c>
      <c r="J54" s="12" t="s">
        <v>61</v>
      </c>
      <c r="K54" s="43">
        <v>23941.670150000002</v>
      </c>
    </row>
    <row r="55" spans="1:14" x14ac:dyDescent="0.3">
      <c r="A55" s="38" t="s">
        <v>80</v>
      </c>
      <c r="B55" s="39" t="s">
        <v>81</v>
      </c>
      <c r="C55" s="40" t="s">
        <v>91</v>
      </c>
      <c r="E55" s="38" t="s">
        <v>80</v>
      </c>
      <c r="F55" s="39" t="s">
        <v>24</v>
      </c>
      <c r="G55" s="40" t="s">
        <v>91</v>
      </c>
      <c r="I55" s="17">
        <v>2020</v>
      </c>
      <c r="J55" s="12" t="s">
        <v>61</v>
      </c>
      <c r="K55" s="43">
        <v>24442.70678</v>
      </c>
    </row>
    <row r="56" spans="1:14" x14ac:dyDescent="0.3">
      <c r="A56" s="17">
        <v>2022</v>
      </c>
      <c r="B56" s="12" t="s">
        <v>55</v>
      </c>
      <c r="C56" s="131">
        <v>4195.0675000000001</v>
      </c>
      <c r="E56" s="17">
        <v>2022</v>
      </c>
      <c r="F56" s="20" t="s">
        <v>59</v>
      </c>
      <c r="G56" s="131">
        <v>4715.5726100000002</v>
      </c>
      <c r="I56" s="17">
        <v>2019</v>
      </c>
      <c r="J56" s="12" t="s">
        <v>61</v>
      </c>
      <c r="K56" s="43">
        <v>22893.57344</v>
      </c>
    </row>
    <row r="57" spans="1:14" x14ac:dyDescent="0.3">
      <c r="A57" s="17">
        <v>2022</v>
      </c>
      <c r="B57" s="12" t="s">
        <v>57</v>
      </c>
      <c r="C57" s="131">
        <v>6066.8221700000004</v>
      </c>
      <c r="E57" s="17">
        <v>2022</v>
      </c>
      <c r="F57" s="20" t="s">
        <v>60</v>
      </c>
      <c r="G57" s="131">
        <v>242</v>
      </c>
      <c r="I57" s="17">
        <v>2018</v>
      </c>
      <c r="J57" s="12" t="s">
        <v>61</v>
      </c>
      <c r="K57" s="43">
        <v>25098.082969999999</v>
      </c>
    </row>
    <row r="58" spans="1:14" x14ac:dyDescent="0.3">
      <c r="A58" s="17">
        <v>2021</v>
      </c>
      <c r="B58" s="12" t="s">
        <v>55</v>
      </c>
      <c r="C58" s="131">
        <v>3553.6045899999999</v>
      </c>
      <c r="E58" s="17">
        <v>2022</v>
      </c>
      <c r="F58" s="20" t="s">
        <v>51</v>
      </c>
      <c r="G58" s="131">
        <v>825.25404000000003</v>
      </c>
      <c r="I58" s="17">
        <v>2017</v>
      </c>
      <c r="J58" s="12" t="s">
        <v>61</v>
      </c>
      <c r="K58" s="43">
        <v>19243.227269999999</v>
      </c>
    </row>
    <row r="59" spans="1:14" x14ac:dyDescent="0.3">
      <c r="A59" s="17">
        <v>2021</v>
      </c>
      <c r="B59" s="12" t="s">
        <v>57</v>
      </c>
      <c r="C59" s="131">
        <v>5359.2284399999999</v>
      </c>
      <c r="E59" s="17">
        <v>2022</v>
      </c>
      <c r="F59" s="20" t="s">
        <v>52</v>
      </c>
      <c r="G59" s="131">
        <v>283.99552</v>
      </c>
      <c r="I59" s="17">
        <v>2016</v>
      </c>
      <c r="J59" s="12" t="s">
        <v>61</v>
      </c>
      <c r="K59" s="43">
        <v>23796.9519</v>
      </c>
    </row>
    <row r="60" spans="1:14" x14ac:dyDescent="0.3">
      <c r="A60" s="17">
        <v>2020</v>
      </c>
      <c r="B60" s="12" t="s">
        <v>55</v>
      </c>
      <c r="C60" s="131">
        <v>3385.6073799999999</v>
      </c>
      <c r="E60" s="17">
        <v>2021</v>
      </c>
      <c r="F60" s="20" t="s">
        <v>59</v>
      </c>
      <c r="G60" s="131">
        <v>3970.6561799999999</v>
      </c>
      <c r="I60" s="17">
        <v>2015</v>
      </c>
      <c r="J60" s="12" t="s">
        <v>61</v>
      </c>
      <c r="K60" s="43">
        <v>22000.447469999999</v>
      </c>
    </row>
    <row r="61" spans="1:14" x14ac:dyDescent="0.3">
      <c r="A61" s="17">
        <v>2020</v>
      </c>
      <c r="B61" s="12" t="s">
        <v>57</v>
      </c>
      <c r="C61" s="131">
        <v>4665.8112199999996</v>
      </c>
      <c r="E61" s="17">
        <v>2021</v>
      </c>
      <c r="F61" s="20" t="s">
        <v>60</v>
      </c>
      <c r="G61" s="131">
        <v>245</v>
      </c>
      <c r="I61" s="17">
        <v>2014</v>
      </c>
      <c r="J61" s="12" t="s">
        <v>61</v>
      </c>
      <c r="K61" s="43">
        <v>24099.026580000002</v>
      </c>
    </row>
    <row r="62" spans="1:14" x14ac:dyDescent="0.3">
      <c r="A62" s="17">
        <v>2019</v>
      </c>
      <c r="B62" s="12" t="s">
        <v>55</v>
      </c>
      <c r="C62" s="131">
        <v>3289.7334700000001</v>
      </c>
      <c r="E62" s="17">
        <v>2021</v>
      </c>
      <c r="F62" s="20" t="s">
        <v>51</v>
      </c>
      <c r="G62" s="131">
        <v>806.27700000000004</v>
      </c>
      <c r="I62" s="17">
        <v>2013</v>
      </c>
      <c r="J62" s="12" t="s">
        <v>61</v>
      </c>
      <c r="K62" s="43">
        <v>28026.838950000001</v>
      </c>
    </row>
    <row r="63" spans="1:14" x14ac:dyDescent="0.3">
      <c r="A63" s="17">
        <v>2019</v>
      </c>
      <c r="B63" s="12" t="s">
        <v>57</v>
      </c>
      <c r="C63" s="131">
        <v>4125.0437199999997</v>
      </c>
      <c r="E63" s="17">
        <v>2021</v>
      </c>
      <c r="F63" s="20" t="s">
        <v>52</v>
      </c>
      <c r="G63" s="131">
        <v>337.29525999999998</v>
      </c>
      <c r="I63" s="17">
        <v>2012</v>
      </c>
      <c r="J63" s="12" t="s">
        <v>61</v>
      </c>
      <c r="K63" s="43">
        <v>24660.53239</v>
      </c>
    </row>
    <row r="64" spans="1:14" ht="15" thickBot="1" x14ac:dyDescent="0.35">
      <c r="A64" s="17">
        <v>2018</v>
      </c>
      <c r="B64" s="12" t="s">
        <v>55</v>
      </c>
      <c r="C64" s="131">
        <v>2808.8325799999998</v>
      </c>
      <c r="E64" s="17">
        <v>2020</v>
      </c>
      <c r="F64" s="20" t="s">
        <v>59</v>
      </c>
      <c r="G64" s="131">
        <v>3438.9612299999999</v>
      </c>
      <c r="I64" s="19">
        <v>2011</v>
      </c>
      <c r="J64" s="13" t="s">
        <v>61</v>
      </c>
      <c r="K64" s="44">
        <v>18177.386020000002</v>
      </c>
    </row>
    <row r="65" spans="1:16" ht="15" thickBot="1" x14ac:dyDescent="0.35">
      <c r="A65" s="17">
        <v>2018</v>
      </c>
      <c r="B65" s="12" t="s">
        <v>57</v>
      </c>
      <c r="C65" s="131">
        <v>3712.04495</v>
      </c>
      <c r="D65" s="147"/>
      <c r="E65" s="17">
        <v>2020</v>
      </c>
      <c r="F65" s="20" t="s">
        <v>60</v>
      </c>
      <c r="G65" s="131">
        <v>240</v>
      </c>
    </row>
    <row r="66" spans="1:16" ht="15" thickBot="1" x14ac:dyDescent="0.35">
      <c r="A66" s="17">
        <v>2017</v>
      </c>
      <c r="B66" s="12" t="s">
        <v>55</v>
      </c>
      <c r="C66" s="131">
        <v>2597.9925899999998</v>
      </c>
      <c r="D66" s="147"/>
      <c r="E66" s="17">
        <v>2020</v>
      </c>
      <c r="F66" s="20" t="s">
        <v>51</v>
      </c>
      <c r="G66" s="131">
        <v>655.8777</v>
      </c>
    </row>
    <row r="67" spans="1:16" ht="15" thickBot="1" x14ac:dyDescent="0.35">
      <c r="A67" s="17">
        <v>2017</v>
      </c>
      <c r="B67" s="12" t="s">
        <v>57</v>
      </c>
      <c r="C67" s="131">
        <v>3563.4880400000002</v>
      </c>
      <c r="D67" s="147"/>
      <c r="E67" s="17">
        <v>2020</v>
      </c>
      <c r="F67" s="20" t="s">
        <v>52</v>
      </c>
      <c r="G67" s="131">
        <v>330.97228999999999</v>
      </c>
      <c r="I67" s="1"/>
      <c r="J67" s="1"/>
      <c r="K67" s="1"/>
    </row>
    <row r="68" spans="1:16" s="1" customFormat="1" ht="15" thickBot="1" x14ac:dyDescent="0.35">
      <c r="A68" s="17">
        <v>2016</v>
      </c>
      <c r="B68" s="12" t="s">
        <v>55</v>
      </c>
      <c r="C68" s="131">
        <v>2317.1396100000002</v>
      </c>
      <c r="D68" s="147"/>
      <c r="E68" s="17">
        <v>2019</v>
      </c>
      <c r="F68" s="20" t="s">
        <v>59</v>
      </c>
      <c r="G68" s="43">
        <v>2999.9914399999998</v>
      </c>
      <c r="H68" s="89"/>
      <c r="I68" s="449" t="s">
        <v>328</v>
      </c>
      <c r="J68" s="450"/>
      <c r="K68" s="451"/>
      <c r="L68"/>
      <c r="M68"/>
      <c r="N68"/>
      <c r="O68"/>
      <c r="P68"/>
    </row>
    <row r="69" spans="1:16" ht="15" thickBot="1" x14ac:dyDescent="0.35">
      <c r="A69" s="17">
        <v>2016</v>
      </c>
      <c r="B69" s="12" t="s">
        <v>57</v>
      </c>
      <c r="C69" s="131">
        <v>3326.3080500000001</v>
      </c>
      <c r="D69" s="147"/>
      <c r="E69" s="17">
        <v>2019</v>
      </c>
      <c r="F69" s="20" t="s">
        <v>60</v>
      </c>
      <c r="G69" s="131">
        <v>239</v>
      </c>
      <c r="I69" s="38" t="s">
        <v>80</v>
      </c>
      <c r="J69" s="39" t="s">
        <v>24</v>
      </c>
      <c r="K69" s="40" t="s">
        <v>91</v>
      </c>
    </row>
    <row r="70" spans="1:16" ht="13.5" customHeight="1" thickBot="1" x14ac:dyDescent="0.35">
      <c r="A70" s="17">
        <v>2015</v>
      </c>
      <c r="B70" s="12" t="s">
        <v>55</v>
      </c>
      <c r="C70" s="131">
        <v>2186.4348</v>
      </c>
      <c r="D70" s="147"/>
      <c r="E70" s="17">
        <v>2019</v>
      </c>
      <c r="F70" s="20" t="s">
        <v>51</v>
      </c>
      <c r="G70" s="131">
        <v>617.36623999999995</v>
      </c>
      <c r="I70" s="17">
        <v>2022</v>
      </c>
      <c r="J70" s="12" t="s">
        <v>326</v>
      </c>
      <c r="K70" s="131">
        <v>258.62252999999998</v>
      </c>
    </row>
    <row r="71" spans="1:16" ht="15" thickBot="1" x14ac:dyDescent="0.35">
      <c r="A71" s="17">
        <v>2015</v>
      </c>
      <c r="B71" s="12" t="s">
        <v>57</v>
      </c>
      <c r="C71" s="131">
        <v>3087.62158</v>
      </c>
      <c r="D71" s="147"/>
      <c r="E71" s="17">
        <v>2019</v>
      </c>
      <c r="F71" s="20" t="s">
        <v>52</v>
      </c>
      <c r="G71" s="131">
        <v>268.68603999999999</v>
      </c>
      <c r="I71" s="17">
        <v>2022</v>
      </c>
      <c r="J71" s="12" t="s">
        <v>327</v>
      </c>
      <c r="K71" s="131">
        <v>825.25404000000003</v>
      </c>
    </row>
    <row r="72" spans="1:16" ht="15" thickBot="1" x14ac:dyDescent="0.35">
      <c r="A72" s="17">
        <v>2014</v>
      </c>
      <c r="B72" s="12" t="s">
        <v>55</v>
      </c>
      <c r="C72" s="131">
        <v>1976.4850100000001</v>
      </c>
      <c r="D72" s="147"/>
      <c r="E72" s="17">
        <v>2018</v>
      </c>
      <c r="F72" s="20" t="s">
        <v>59</v>
      </c>
      <c r="G72" s="131">
        <v>2674.31558</v>
      </c>
      <c r="I72" s="17">
        <v>2021</v>
      </c>
      <c r="J72" s="12" t="s">
        <v>326</v>
      </c>
      <c r="K72" s="131">
        <v>247.27549999999999</v>
      </c>
    </row>
    <row r="73" spans="1:16" ht="15" thickBot="1" x14ac:dyDescent="0.35">
      <c r="A73" s="17">
        <v>2014</v>
      </c>
      <c r="B73" s="12" t="s">
        <v>57</v>
      </c>
      <c r="C73" s="131">
        <v>2878.08232</v>
      </c>
      <c r="D73" s="147"/>
      <c r="E73" s="17">
        <v>2018</v>
      </c>
      <c r="F73" s="20" t="s">
        <v>60</v>
      </c>
      <c r="G73" s="131">
        <v>232</v>
      </c>
      <c r="I73" s="17">
        <v>2021</v>
      </c>
      <c r="J73" s="12" t="s">
        <v>327</v>
      </c>
      <c r="K73" s="135">
        <v>806.27700000000004</v>
      </c>
    </row>
    <row r="74" spans="1:16" ht="15" thickBot="1" x14ac:dyDescent="0.35">
      <c r="A74" s="17">
        <v>2013</v>
      </c>
      <c r="B74" s="12" t="s">
        <v>55</v>
      </c>
      <c r="C74" s="131">
        <v>1741.27079</v>
      </c>
      <c r="D74" s="147"/>
      <c r="E74" s="17">
        <v>2018</v>
      </c>
      <c r="F74" s="20" t="s">
        <v>51</v>
      </c>
      <c r="G74" s="131">
        <v>552.20399999999995</v>
      </c>
      <c r="I74" s="17">
        <v>2020</v>
      </c>
      <c r="J74" s="12" t="s">
        <v>326</v>
      </c>
      <c r="K74" s="135">
        <v>274.15059000000002</v>
      </c>
    </row>
    <row r="75" spans="1:16" ht="15" thickBot="1" x14ac:dyDescent="0.35">
      <c r="A75" s="17">
        <v>2013</v>
      </c>
      <c r="B75" s="12" t="s">
        <v>57</v>
      </c>
      <c r="C75" s="131">
        <v>2704.8728299999998</v>
      </c>
      <c r="D75" s="147"/>
      <c r="E75" s="17">
        <v>2018</v>
      </c>
      <c r="F75" s="20" t="s">
        <v>52</v>
      </c>
      <c r="G75" s="131">
        <v>253.52537000000001</v>
      </c>
      <c r="I75" s="17">
        <v>2020</v>
      </c>
      <c r="J75" s="12" t="s">
        <v>327</v>
      </c>
      <c r="K75" s="135">
        <v>655.8777</v>
      </c>
    </row>
    <row r="76" spans="1:16" ht="15" thickBot="1" x14ac:dyDescent="0.35">
      <c r="A76" s="17">
        <v>2012</v>
      </c>
      <c r="B76" s="12" t="s">
        <v>55</v>
      </c>
      <c r="C76" s="131">
        <v>1693.9983</v>
      </c>
      <c r="D76" s="147"/>
      <c r="E76" s="17">
        <v>2017</v>
      </c>
      <c r="F76" s="20" t="s">
        <v>59</v>
      </c>
      <c r="G76" s="131">
        <v>2446.5788699999998</v>
      </c>
      <c r="I76" s="17">
        <v>2019</v>
      </c>
      <c r="J76" s="12" t="s">
        <v>326</v>
      </c>
      <c r="K76" s="135">
        <v>289.52566999999999</v>
      </c>
    </row>
    <row r="77" spans="1:16" ht="15" thickBot="1" x14ac:dyDescent="0.35">
      <c r="A77" s="17">
        <v>2012</v>
      </c>
      <c r="B77" s="12" t="s">
        <v>57</v>
      </c>
      <c r="C77" s="131">
        <v>2482.4706099999999</v>
      </c>
      <c r="D77" s="147"/>
      <c r="E77" s="17">
        <v>2017</v>
      </c>
      <c r="F77" s="20" t="s">
        <v>60</v>
      </c>
      <c r="G77" s="131">
        <v>236</v>
      </c>
      <c r="I77" s="17">
        <v>2019</v>
      </c>
      <c r="J77" s="12" t="s">
        <v>327</v>
      </c>
      <c r="K77" s="135">
        <v>617.36623999999995</v>
      </c>
    </row>
    <row r="78" spans="1:16" x14ac:dyDescent="0.3">
      <c r="A78" s="17">
        <v>2011</v>
      </c>
      <c r="B78" s="12" t="s">
        <v>55</v>
      </c>
      <c r="C78" s="131">
        <v>1292.85565</v>
      </c>
      <c r="E78" s="17">
        <v>2017</v>
      </c>
      <c r="F78" s="20" t="s">
        <v>51</v>
      </c>
      <c r="G78" s="131">
        <v>644.89850000000001</v>
      </c>
      <c r="I78" s="17">
        <v>2018</v>
      </c>
      <c r="J78" s="12" t="s">
        <v>326</v>
      </c>
      <c r="K78" s="135">
        <v>277.44107000000002</v>
      </c>
    </row>
    <row r="79" spans="1:16" ht="15" thickBot="1" x14ac:dyDescent="0.35">
      <c r="A79" s="19">
        <v>2011</v>
      </c>
      <c r="B79" s="13" t="s">
        <v>57</v>
      </c>
      <c r="C79" s="132">
        <v>2248.3676</v>
      </c>
      <c r="E79" s="17">
        <v>2017</v>
      </c>
      <c r="F79" s="20" t="s">
        <v>52</v>
      </c>
      <c r="G79" s="131">
        <v>236.01067</v>
      </c>
      <c r="I79" s="17">
        <v>2018</v>
      </c>
      <c r="J79" s="12" t="s">
        <v>327</v>
      </c>
      <c r="K79" s="135">
        <v>552.20399999999995</v>
      </c>
    </row>
    <row r="80" spans="1:16" x14ac:dyDescent="0.3">
      <c r="E80" s="17">
        <v>2016</v>
      </c>
      <c r="F80" s="20" t="s">
        <v>59</v>
      </c>
      <c r="G80" s="131">
        <v>2247.07728</v>
      </c>
      <c r="I80" s="17">
        <v>2017</v>
      </c>
      <c r="J80" s="12" t="s">
        <v>326</v>
      </c>
      <c r="K80" s="43">
        <v>266.89524999999998</v>
      </c>
    </row>
    <row r="81" spans="1:11" x14ac:dyDescent="0.3">
      <c r="E81" s="17">
        <v>2016</v>
      </c>
      <c r="F81" s="20" t="s">
        <v>60</v>
      </c>
      <c r="G81" s="131">
        <v>235</v>
      </c>
      <c r="I81" s="17">
        <v>2017</v>
      </c>
      <c r="J81" s="12" t="s">
        <v>327</v>
      </c>
      <c r="K81" s="43">
        <v>644.89850000000001</v>
      </c>
    </row>
    <row r="82" spans="1:11" ht="15" thickBot="1" x14ac:dyDescent="0.35">
      <c r="E82" s="17">
        <v>2016</v>
      </c>
      <c r="F82" s="20" t="s">
        <v>51</v>
      </c>
      <c r="G82" s="131">
        <v>619.27099999999996</v>
      </c>
      <c r="I82" s="17">
        <v>2016</v>
      </c>
      <c r="J82" s="12" t="s">
        <v>326</v>
      </c>
      <c r="K82" s="43">
        <v>274.85149999999999</v>
      </c>
    </row>
    <row r="83" spans="1:11" ht="16.2" thickBot="1" x14ac:dyDescent="0.35">
      <c r="A83" s="443" t="s">
        <v>239</v>
      </c>
      <c r="B83" s="444"/>
      <c r="C83" s="445"/>
      <c r="E83" s="17">
        <v>2016</v>
      </c>
      <c r="F83" s="20" t="s">
        <v>52</v>
      </c>
      <c r="G83" s="43">
        <v>224.95976999999999</v>
      </c>
      <c r="I83" s="17">
        <v>2016</v>
      </c>
      <c r="J83" s="12" t="s">
        <v>327</v>
      </c>
      <c r="K83" s="43">
        <v>619.27099999999996</v>
      </c>
    </row>
    <row r="84" spans="1:11" x14ac:dyDescent="0.3">
      <c r="A84" s="38" t="s">
        <v>80</v>
      </c>
      <c r="B84" s="39" t="s">
        <v>81</v>
      </c>
      <c r="C84" s="40" t="s">
        <v>91</v>
      </c>
      <c r="E84" s="17">
        <v>2015</v>
      </c>
      <c r="F84" s="20" t="s">
        <v>59</v>
      </c>
      <c r="G84" s="131">
        <v>2051.9280399999998</v>
      </c>
      <c r="I84" s="17">
        <v>2015</v>
      </c>
      <c r="J84" s="12" t="s">
        <v>326</v>
      </c>
      <c r="K84" s="43">
        <v>276.61615</v>
      </c>
    </row>
    <row r="85" spans="1:11" x14ac:dyDescent="0.3">
      <c r="A85" s="17">
        <v>2022</v>
      </c>
      <c r="B85" s="20" t="s">
        <v>54</v>
      </c>
      <c r="C85" s="131">
        <v>210314.27682151899</v>
      </c>
      <c r="E85" s="17">
        <v>2015</v>
      </c>
      <c r="F85" s="20" t="s">
        <v>60</v>
      </c>
      <c r="G85" s="131">
        <v>220</v>
      </c>
      <c r="I85" s="17">
        <v>2015</v>
      </c>
      <c r="J85" s="12" t="s">
        <v>327</v>
      </c>
      <c r="K85" s="43">
        <v>618.00450000000001</v>
      </c>
    </row>
    <row r="86" spans="1:11" x14ac:dyDescent="0.3">
      <c r="A86" s="17">
        <v>2022</v>
      </c>
      <c r="B86" s="20" t="s">
        <v>56</v>
      </c>
      <c r="C86" s="131">
        <v>42157.573259999997</v>
      </c>
      <c r="E86" s="17">
        <v>2015</v>
      </c>
      <c r="F86" s="20" t="s">
        <v>51</v>
      </c>
      <c r="G86" s="131">
        <v>618.00450000000001</v>
      </c>
      <c r="I86" s="17">
        <v>2014</v>
      </c>
      <c r="J86" s="12" t="s">
        <v>326</v>
      </c>
      <c r="K86" s="43">
        <v>261.0564</v>
      </c>
    </row>
    <row r="87" spans="1:11" x14ac:dyDescent="0.3">
      <c r="A87" s="17">
        <v>2022</v>
      </c>
      <c r="B87" s="20" t="s">
        <v>58</v>
      </c>
      <c r="C87" s="141">
        <v>0.20045036360406801</v>
      </c>
      <c r="E87" s="17">
        <v>2015</v>
      </c>
      <c r="F87" s="20" t="s">
        <v>52</v>
      </c>
      <c r="G87" s="43">
        <v>197.68904000000001</v>
      </c>
      <c r="H87" s="1"/>
      <c r="I87" s="17">
        <v>2014</v>
      </c>
      <c r="J87" s="12" t="s">
        <v>327</v>
      </c>
      <c r="K87" s="43">
        <v>612.86180000000002</v>
      </c>
    </row>
    <row r="88" spans="1:11" x14ac:dyDescent="0.3">
      <c r="A88" s="17">
        <v>2021</v>
      </c>
      <c r="B88" s="20" t="s">
        <v>54</v>
      </c>
      <c r="C88" s="131">
        <v>205642.50378213401</v>
      </c>
      <c r="E88" s="17">
        <v>2014</v>
      </c>
      <c r="F88" s="20" t="s">
        <v>59</v>
      </c>
      <c r="G88" s="131">
        <v>1862.8986199999999</v>
      </c>
      <c r="I88" s="17">
        <v>2013</v>
      </c>
      <c r="J88" s="12" t="s">
        <v>326</v>
      </c>
      <c r="K88" s="43">
        <v>217.8845</v>
      </c>
    </row>
    <row r="89" spans="1:11" x14ac:dyDescent="0.3">
      <c r="A89" s="17">
        <v>2021</v>
      </c>
      <c r="B89" s="20" t="s">
        <v>56</v>
      </c>
      <c r="C89" s="43">
        <v>46112.758609999997</v>
      </c>
      <c r="E89" s="17">
        <v>2014</v>
      </c>
      <c r="F89" s="20" t="s">
        <v>60</v>
      </c>
      <c r="G89" s="131">
        <v>213</v>
      </c>
      <c r="I89" s="17">
        <v>2013</v>
      </c>
      <c r="J89" s="12" t="s">
        <v>327</v>
      </c>
      <c r="K89" s="43">
        <v>635.69831999999997</v>
      </c>
    </row>
    <row r="90" spans="1:11" x14ac:dyDescent="0.3">
      <c r="A90" s="17">
        <v>2021</v>
      </c>
      <c r="B90" s="20" t="s">
        <v>58</v>
      </c>
      <c r="C90" s="141">
        <v>0.224237488660679</v>
      </c>
      <c r="E90" s="17">
        <v>2014</v>
      </c>
      <c r="F90" s="20" t="s">
        <v>51</v>
      </c>
      <c r="G90" s="131">
        <v>612.86180000000002</v>
      </c>
      <c r="I90" s="17">
        <v>2012</v>
      </c>
      <c r="J90" s="12" t="s">
        <v>326</v>
      </c>
      <c r="K90" s="43">
        <v>217.53475</v>
      </c>
    </row>
    <row r="91" spans="1:11" x14ac:dyDescent="0.3">
      <c r="A91" s="17">
        <v>2020</v>
      </c>
      <c r="B91" s="20" t="s">
        <v>54</v>
      </c>
      <c r="C91" s="131">
        <v>200312.16600007101</v>
      </c>
      <c r="E91" s="42">
        <v>2014</v>
      </c>
      <c r="F91" s="41" t="s">
        <v>52</v>
      </c>
      <c r="G91" s="45">
        <v>189.3219</v>
      </c>
      <c r="I91" s="17">
        <v>2012</v>
      </c>
      <c r="J91" s="12" t="s">
        <v>327</v>
      </c>
      <c r="K91" s="43">
        <v>589.12149999999997</v>
      </c>
    </row>
    <row r="92" spans="1:11" x14ac:dyDescent="0.3">
      <c r="A92" s="17">
        <v>2020</v>
      </c>
      <c r="B92" s="20" t="s">
        <v>56</v>
      </c>
      <c r="C92" s="43">
        <v>44163.039169999996</v>
      </c>
      <c r="E92" s="17">
        <v>2013</v>
      </c>
      <c r="F92" s="20" t="s">
        <v>59</v>
      </c>
      <c r="G92" s="131">
        <v>1700.4915100000001</v>
      </c>
      <c r="H92" s="1"/>
      <c r="I92" s="17">
        <v>2011</v>
      </c>
      <c r="J92" s="12" t="s">
        <v>326</v>
      </c>
      <c r="K92" s="43">
        <v>191.30569</v>
      </c>
    </row>
    <row r="93" spans="1:11" ht="15" thickBot="1" x14ac:dyDescent="0.35">
      <c r="A93" s="17">
        <v>2020</v>
      </c>
      <c r="B93" s="20" t="s">
        <v>58</v>
      </c>
      <c r="C93" s="141">
        <v>0.22047107797728199</v>
      </c>
      <c r="E93" s="17">
        <v>2013</v>
      </c>
      <c r="F93" s="20" t="s">
        <v>60</v>
      </c>
      <c r="G93" s="131">
        <v>202</v>
      </c>
      <c r="I93" s="19">
        <v>2011</v>
      </c>
      <c r="J93" s="13" t="s">
        <v>327</v>
      </c>
      <c r="K93" s="44">
        <v>536.28549999999996</v>
      </c>
    </row>
    <row r="94" spans="1:11" x14ac:dyDescent="0.3">
      <c r="A94" s="17">
        <v>2019</v>
      </c>
      <c r="B94" s="20" t="s">
        <v>54</v>
      </c>
      <c r="C94" s="131">
        <v>216478.96525234601</v>
      </c>
      <c r="E94" s="17">
        <v>2013</v>
      </c>
      <c r="F94" s="20" t="s">
        <v>51</v>
      </c>
      <c r="G94" s="131">
        <v>635.69831999999997</v>
      </c>
    </row>
    <row r="95" spans="1:11" x14ac:dyDescent="0.3">
      <c r="A95" s="17">
        <v>2019</v>
      </c>
      <c r="B95" s="20" t="s">
        <v>56</v>
      </c>
      <c r="C95" s="43">
        <v>42882.78976</v>
      </c>
      <c r="E95" s="17">
        <v>2013</v>
      </c>
      <c r="F95" s="20" t="s">
        <v>52</v>
      </c>
      <c r="G95" s="43">
        <v>166.68299999999999</v>
      </c>
    </row>
    <row r="96" spans="1:11" ht="15" thickBot="1" x14ac:dyDescent="0.35">
      <c r="A96" s="17">
        <v>2019</v>
      </c>
      <c r="B96" s="20" t="s">
        <v>58</v>
      </c>
      <c r="C96" s="141">
        <v>0.19809217819390501</v>
      </c>
      <c r="E96" s="17">
        <v>2012</v>
      </c>
      <c r="F96" s="20" t="s">
        <v>59</v>
      </c>
      <c r="G96" s="131">
        <v>1554.6763900000001</v>
      </c>
    </row>
    <row r="97" spans="1:19" ht="16.2" thickBot="1" x14ac:dyDescent="0.35">
      <c r="A97" s="17">
        <v>2018</v>
      </c>
      <c r="B97" s="20" t="s">
        <v>54</v>
      </c>
      <c r="C97" s="166">
        <v>218985.167183307</v>
      </c>
      <c r="D97" s="97"/>
      <c r="E97" s="17">
        <v>2012</v>
      </c>
      <c r="F97" s="20" t="s">
        <v>60</v>
      </c>
      <c r="G97" s="131">
        <v>188</v>
      </c>
      <c r="I97" s="364" t="s">
        <v>290</v>
      </c>
      <c r="J97" s="364"/>
    </row>
    <row r="98" spans="1:19" x14ac:dyDescent="0.3">
      <c r="A98" s="17">
        <v>2018</v>
      </c>
      <c r="B98" s="20" t="s">
        <v>56</v>
      </c>
      <c r="C98" s="43">
        <v>43733.93993</v>
      </c>
      <c r="D98" s="97"/>
      <c r="E98" s="17">
        <v>2012</v>
      </c>
      <c r="F98" s="20" t="s">
        <v>51</v>
      </c>
      <c r="G98" s="131">
        <v>589.12149999999997</v>
      </c>
      <c r="I98" s="67" t="s">
        <v>206</v>
      </c>
      <c r="J98" s="68" t="s">
        <v>207</v>
      </c>
      <c r="K98" s="168"/>
    </row>
    <row r="99" spans="1:19" x14ac:dyDescent="0.3">
      <c r="A99" s="17">
        <v>2018</v>
      </c>
      <c r="B99" s="20" t="s">
        <v>58</v>
      </c>
      <c r="C99" s="141">
        <v>0.19971188228192399</v>
      </c>
      <c r="D99" s="97"/>
      <c r="E99" s="17">
        <v>2012</v>
      </c>
      <c r="F99" s="20" t="s">
        <v>52</v>
      </c>
      <c r="G99" s="43">
        <v>150.67272</v>
      </c>
      <c r="I99" s="136" t="s">
        <v>36</v>
      </c>
      <c r="J99" s="140">
        <v>73223.218299999993</v>
      </c>
      <c r="K99" s="168"/>
      <c r="L99" s="281"/>
    </row>
    <row r="100" spans="1:19" x14ac:dyDescent="0.3">
      <c r="A100" s="17">
        <v>2017</v>
      </c>
      <c r="B100" s="20" t="s">
        <v>54</v>
      </c>
      <c r="C100" s="131">
        <v>216891.19330440299</v>
      </c>
      <c r="D100" s="97"/>
      <c r="E100" s="17">
        <v>2011</v>
      </c>
      <c r="F100" s="20" t="s">
        <v>59</v>
      </c>
      <c r="G100" s="131">
        <v>1403.13913</v>
      </c>
      <c r="I100" s="12" t="s">
        <v>40</v>
      </c>
      <c r="J100" s="167">
        <v>2924.4115000000002</v>
      </c>
      <c r="K100" s="168"/>
    </row>
    <row r="101" spans="1:19" x14ac:dyDescent="0.3">
      <c r="A101" s="17">
        <v>2017</v>
      </c>
      <c r="B101" s="20" t="s">
        <v>56</v>
      </c>
      <c r="C101" s="43">
        <v>37907.700250000002</v>
      </c>
      <c r="D101" s="97"/>
      <c r="E101" s="17">
        <v>2011</v>
      </c>
      <c r="F101" s="20" t="s">
        <v>60</v>
      </c>
      <c r="G101" s="131">
        <v>168</v>
      </c>
      <c r="I101" s="12" t="s">
        <v>208</v>
      </c>
      <c r="J101" s="167">
        <v>1306.3975</v>
      </c>
      <c r="K101" s="168"/>
    </row>
    <row r="102" spans="1:19" x14ac:dyDescent="0.3">
      <c r="A102" s="17">
        <v>2017</v>
      </c>
      <c r="B102" s="20" t="s">
        <v>58</v>
      </c>
      <c r="C102" s="141">
        <v>0.17477749867324999</v>
      </c>
      <c r="D102" s="97"/>
      <c r="E102" s="17">
        <v>2011</v>
      </c>
      <c r="F102" s="20" t="s">
        <v>51</v>
      </c>
      <c r="G102" s="131">
        <v>536.28549999999996</v>
      </c>
      <c r="I102" s="12" t="s">
        <v>294</v>
      </c>
      <c r="J102" s="167">
        <v>1083.8766000000001</v>
      </c>
      <c r="K102" s="168"/>
    </row>
    <row r="103" spans="1:19" ht="15" thickBot="1" x14ac:dyDescent="0.35">
      <c r="A103" s="17">
        <v>2016</v>
      </c>
      <c r="B103" s="20" t="s">
        <v>54</v>
      </c>
      <c r="C103" s="131">
        <v>216659.68976373199</v>
      </c>
      <c r="E103" s="19">
        <v>2011</v>
      </c>
      <c r="F103" s="21" t="s">
        <v>52</v>
      </c>
      <c r="G103" s="44">
        <v>140.94297</v>
      </c>
      <c r="I103" s="137" t="s">
        <v>209</v>
      </c>
      <c r="J103" s="282">
        <f>SUM(J99:J102)</f>
        <v>78537.903900000005</v>
      </c>
      <c r="K103" s="168"/>
    </row>
    <row r="104" spans="1:19" x14ac:dyDescent="0.3">
      <c r="A104" s="17">
        <v>2016</v>
      </c>
      <c r="B104" s="20" t="s">
        <v>56</v>
      </c>
      <c r="C104" s="43">
        <v>42278.197370000002</v>
      </c>
      <c r="I104" s="12" t="s">
        <v>42</v>
      </c>
      <c r="J104" s="43">
        <f>K53</f>
        <v>18659.43633</v>
      </c>
      <c r="K104" s="168"/>
    </row>
    <row r="105" spans="1:19" x14ac:dyDescent="0.3">
      <c r="A105" s="17">
        <v>2016</v>
      </c>
      <c r="B105" s="20" t="s">
        <v>58</v>
      </c>
      <c r="C105" s="141">
        <v>0.19513642531337699</v>
      </c>
      <c r="I105" s="12" t="s">
        <v>210</v>
      </c>
      <c r="J105" s="43">
        <v>1431.8440000000001</v>
      </c>
      <c r="K105" s="168"/>
      <c r="L105" s="281"/>
    </row>
    <row r="106" spans="1:19" ht="15" thickBot="1" x14ac:dyDescent="0.35">
      <c r="A106" s="17">
        <v>2015</v>
      </c>
      <c r="B106" s="20" t="s">
        <v>54</v>
      </c>
      <c r="C106" s="131">
        <v>217978.56263417701</v>
      </c>
      <c r="H106" s="1"/>
      <c r="I106" s="12" t="s">
        <v>44</v>
      </c>
      <c r="J106" s="43">
        <v>1970.597</v>
      </c>
      <c r="K106" s="168"/>
      <c r="L106" s="281"/>
    </row>
    <row r="107" spans="1:19" ht="16.2" thickBot="1" x14ac:dyDescent="0.35">
      <c r="A107" s="17">
        <v>2015</v>
      </c>
      <c r="B107" s="20" t="s">
        <v>56</v>
      </c>
      <c r="C107" s="43">
        <v>39299.606440000003</v>
      </c>
      <c r="E107" s="443" t="s">
        <v>285</v>
      </c>
      <c r="F107" s="444"/>
      <c r="G107" s="445"/>
      <c r="H107" s="1"/>
      <c r="I107" s="12" t="s">
        <v>295</v>
      </c>
      <c r="J107" s="43">
        <f>K70</f>
        <v>258.62252999999998</v>
      </c>
      <c r="K107" s="168"/>
      <c r="L107" s="281"/>
    </row>
    <row r="108" spans="1:19" x14ac:dyDescent="0.3">
      <c r="A108" s="17">
        <v>2015</v>
      </c>
      <c r="B108" s="20" t="s">
        <v>58</v>
      </c>
      <c r="C108" s="141">
        <v>0.18029115324498499</v>
      </c>
      <c r="E108" s="38" t="s">
        <v>80</v>
      </c>
      <c r="F108" s="39" t="s">
        <v>24</v>
      </c>
      <c r="G108" s="40" t="s">
        <v>91</v>
      </c>
      <c r="I108" s="12" t="s">
        <v>211</v>
      </c>
      <c r="J108" s="43">
        <v>287.19920000000002</v>
      </c>
      <c r="K108" s="168"/>
      <c r="L108" s="281"/>
    </row>
    <row r="109" spans="1:19" x14ac:dyDescent="0.3">
      <c r="A109" s="17">
        <v>2014</v>
      </c>
      <c r="B109" s="20" t="s">
        <v>54</v>
      </c>
      <c r="C109" s="131">
        <v>218343.199541051</v>
      </c>
      <c r="E109" s="17">
        <v>2022</v>
      </c>
      <c r="F109" s="12" t="s">
        <v>63</v>
      </c>
      <c r="G109" s="135">
        <v>246.80544</v>
      </c>
      <c r="I109" s="12" t="s">
        <v>46</v>
      </c>
      <c r="J109" s="43">
        <f>G109</f>
        <v>246.80544</v>
      </c>
      <c r="K109" s="168"/>
      <c r="L109" s="281"/>
    </row>
    <row r="110" spans="1:19" x14ac:dyDescent="0.3">
      <c r="A110" s="17">
        <v>2014</v>
      </c>
      <c r="B110" s="20" t="s">
        <v>56</v>
      </c>
      <c r="C110" s="43">
        <v>41222.340170000003</v>
      </c>
      <c r="E110" s="17">
        <v>2022</v>
      </c>
      <c r="F110" s="12" t="s">
        <v>259</v>
      </c>
      <c r="G110" s="135">
        <v>368.84865000000002</v>
      </c>
      <c r="I110" s="137" t="s">
        <v>212</v>
      </c>
      <c r="J110" s="282">
        <f>SUM(J104:J109)</f>
        <v>22854.504500000003</v>
      </c>
      <c r="K110" s="168"/>
    </row>
    <row r="111" spans="1:19" x14ac:dyDescent="0.3">
      <c r="A111" s="17">
        <v>2014</v>
      </c>
      <c r="B111" s="20" t="s">
        <v>58</v>
      </c>
      <c r="C111" s="141">
        <v>0.18879608000912201</v>
      </c>
      <c r="E111" s="17">
        <v>2022</v>
      </c>
      <c r="F111" s="12" t="s">
        <v>64</v>
      </c>
      <c r="G111" s="135">
        <v>283.99552</v>
      </c>
      <c r="I111" s="12" t="s">
        <v>205</v>
      </c>
      <c r="J111" s="43">
        <f>K36</f>
        <v>12866.54083</v>
      </c>
      <c r="K111" s="168"/>
    </row>
    <row r="112" spans="1:19" ht="15" thickBot="1" x14ac:dyDescent="0.35">
      <c r="A112" s="17">
        <v>2013</v>
      </c>
      <c r="B112" s="20" t="s">
        <v>54</v>
      </c>
      <c r="C112" s="131">
        <v>216451.72150931199</v>
      </c>
      <c r="E112" s="17">
        <v>2021</v>
      </c>
      <c r="F112" s="12" t="s">
        <v>63</v>
      </c>
      <c r="G112" s="135">
        <v>259.39931999999999</v>
      </c>
      <c r="I112" s="12" t="s">
        <v>213</v>
      </c>
      <c r="J112" s="43">
        <f>G56</f>
        <v>4715.5726100000002</v>
      </c>
      <c r="K112" s="168"/>
      <c r="O112" s="147"/>
      <c r="P112" s="280"/>
      <c r="Q112" s="280"/>
      <c r="R112" s="280"/>
      <c r="S112" s="280"/>
    </row>
    <row r="113" spans="1:18" ht="15" thickBot="1" x14ac:dyDescent="0.35">
      <c r="A113" s="17">
        <v>2013</v>
      </c>
      <c r="B113" s="20" t="s">
        <v>56</v>
      </c>
      <c r="C113" s="43">
        <v>46502.064960000003</v>
      </c>
      <c r="E113" s="17">
        <v>2021</v>
      </c>
      <c r="F113" s="12" t="s">
        <v>259</v>
      </c>
      <c r="G113" s="135">
        <v>189.14962</v>
      </c>
      <c r="I113" s="12" t="s">
        <v>296</v>
      </c>
      <c r="J113" s="43">
        <f>K71</f>
        <v>825.25404000000003</v>
      </c>
      <c r="K113" s="168"/>
      <c r="O113" s="147"/>
      <c r="P113" s="148"/>
      <c r="Q113" s="148"/>
      <c r="R113" s="148"/>
    </row>
    <row r="114" spans="1:18" ht="15" thickBot="1" x14ac:dyDescent="0.35">
      <c r="A114" s="17">
        <v>2013</v>
      </c>
      <c r="B114" s="20" t="s">
        <v>58</v>
      </c>
      <c r="C114" s="141">
        <v>0.21483804626612499</v>
      </c>
      <c r="E114" s="17">
        <v>2021</v>
      </c>
      <c r="F114" s="12" t="s">
        <v>64</v>
      </c>
      <c r="G114" s="135">
        <v>337.29525999999998</v>
      </c>
      <c r="I114" s="12" t="s">
        <v>52</v>
      </c>
      <c r="J114" s="43">
        <f>G111</f>
        <v>283.99552</v>
      </c>
      <c r="K114" s="168"/>
      <c r="O114" s="147"/>
      <c r="P114" s="148"/>
      <c r="Q114" s="148"/>
      <c r="R114" s="148"/>
    </row>
    <row r="115" spans="1:18" x14ac:dyDescent="0.3">
      <c r="A115" s="17">
        <v>2012</v>
      </c>
      <c r="B115" s="20" t="s">
        <v>54</v>
      </c>
      <c r="C115" s="131">
        <v>220654.851813146</v>
      </c>
      <c r="E115" s="17">
        <v>2020</v>
      </c>
      <c r="F115" s="12" t="s">
        <v>63</v>
      </c>
      <c r="G115" s="135">
        <v>238.25945999999999</v>
      </c>
      <c r="I115" s="12" t="s">
        <v>50</v>
      </c>
      <c r="J115" s="43">
        <v>242</v>
      </c>
      <c r="K115" s="168"/>
    </row>
    <row r="116" spans="1:18" x14ac:dyDescent="0.3">
      <c r="A116" s="17">
        <v>2012</v>
      </c>
      <c r="B116" s="20" t="s">
        <v>56</v>
      </c>
      <c r="C116" s="43">
        <v>41534.595170000001</v>
      </c>
      <c r="E116" s="17">
        <v>2020</v>
      </c>
      <c r="F116" s="12" t="s">
        <v>259</v>
      </c>
      <c r="G116" s="135">
        <v>106.82599999999999</v>
      </c>
      <c r="I116" s="137" t="s">
        <v>214</v>
      </c>
      <c r="J116" s="282">
        <f>SUM(J111:J115)</f>
        <v>18933.363000000001</v>
      </c>
      <c r="K116" s="168"/>
    </row>
    <row r="117" spans="1:18" x14ac:dyDescent="0.3">
      <c r="A117" s="17">
        <v>2012</v>
      </c>
      <c r="B117" s="20" t="s">
        <v>58</v>
      </c>
      <c r="C117" s="141">
        <v>0.18823331927082301</v>
      </c>
      <c r="E117" s="17">
        <v>2020</v>
      </c>
      <c r="F117" s="12" t="s">
        <v>64</v>
      </c>
      <c r="G117" s="135">
        <v>330.97228999999999</v>
      </c>
      <c r="I117" s="137" t="s">
        <v>291</v>
      </c>
      <c r="J117" s="282">
        <f>G110</f>
        <v>368.84865000000002</v>
      </c>
    </row>
    <row r="118" spans="1:18" x14ac:dyDescent="0.3">
      <c r="A118" s="17">
        <v>2011</v>
      </c>
      <c r="B118" s="20" t="s">
        <v>54</v>
      </c>
      <c r="C118" s="131">
        <v>231080.83077110301</v>
      </c>
      <c r="E118" s="17">
        <v>2019</v>
      </c>
      <c r="F118" s="12" t="s">
        <v>63</v>
      </c>
      <c r="G118" s="135">
        <v>218.37130999999999</v>
      </c>
      <c r="I118" s="138" t="s">
        <v>292</v>
      </c>
      <c r="J118" s="288">
        <f>SUM(J110,J116,J117)</f>
        <v>42156.716150000007</v>
      </c>
    </row>
    <row r="119" spans="1:18" ht="15" thickBot="1" x14ac:dyDescent="0.35">
      <c r="A119" s="17">
        <v>2011</v>
      </c>
      <c r="B119" s="20" t="s">
        <v>56</v>
      </c>
      <c r="C119" s="43">
        <v>32686.675910000002</v>
      </c>
      <c r="E119" s="17">
        <v>2019</v>
      </c>
      <c r="F119" s="12" t="s">
        <v>259</v>
      </c>
      <c r="G119" s="135">
        <v>68.016999999999996</v>
      </c>
      <c r="I119" s="139" t="s">
        <v>293</v>
      </c>
      <c r="J119" s="289">
        <f>SUM(J103,J118)</f>
        <v>120694.62005000001</v>
      </c>
    </row>
    <row r="120" spans="1:18" ht="15" thickBot="1" x14ac:dyDescent="0.35">
      <c r="A120" s="19">
        <v>2011</v>
      </c>
      <c r="B120" s="21" t="s">
        <v>58</v>
      </c>
      <c r="C120" s="142">
        <v>0.14145126534696301</v>
      </c>
      <c r="E120" s="17">
        <v>2019</v>
      </c>
      <c r="F120" s="12" t="s">
        <v>64</v>
      </c>
      <c r="G120" s="135">
        <v>268.68603999999999</v>
      </c>
      <c r="I120"/>
    </row>
    <row r="121" spans="1:18" x14ac:dyDescent="0.3">
      <c r="E121" s="17">
        <v>2018</v>
      </c>
      <c r="F121" s="12" t="s">
        <v>63</v>
      </c>
      <c r="G121" s="135">
        <v>205.73627999999999</v>
      </c>
      <c r="J121" s="169"/>
    </row>
    <row r="122" spans="1:18" x14ac:dyDescent="0.3">
      <c r="E122" s="17">
        <v>2018</v>
      </c>
      <c r="F122" s="12" t="s">
        <v>259</v>
      </c>
      <c r="G122" s="135">
        <v>46.216999999999999</v>
      </c>
      <c r="I122"/>
    </row>
    <row r="123" spans="1:18" ht="15" thickBot="1" x14ac:dyDescent="0.35">
      <c r="E123" s="17">
        <v>2018</v>
      </c>
      <c r="F123" s="12" t="s">
        <v>64</v>
      </c>
      <c r="G123" s="135">
        <v>253.52537000000001</v>
      </c>
      <c r="I123"/>
    </row>
    <row r="124" spans="1:18" ht="16.2" thickBot="1" x14ac:dyDescent="0.35">
      <c r="A124" s="443" t="s">
        <v>286</v>
      </c>
      <c r="B124" s="444"/>
      <c r="C124" s="445"/>
      <c r="E124" s="17">
        <v>2017</v>
      </c>
      <c r="F124" s="12" t="s">
        <v>63</v>
      </c>
      <c r="G124" s="43">
        <v>192.43815000000001</v>
      </c>
      <c r="I124"/>
    </row>
    <row r="125" spans="1:18" ht="15" thickBot="1" x14ac:dyDescent="0.35">
      <c r="A125" s="33" t="s">
        <v>80</v>
      </c>
      <c r="B125" s="67" t="s">
        <v>81</v>
      </c>
      <c r="C125" s="68" t="s">
        <v>91</v>
      </c>
      <c r="E125" s="17">
        <v>2017</v>
      </c>
      <c r="F125" s="12" t="s">
        <v>259</v>
      </c>
      <c r="G125" s="43">
        <v>35.49</v>
      </c>
      <c r="I125"/>
    </row>
    <row r="126" spans="1:18" x14ac:dyDescent="0.3">
      <c r="A126" s="27">
        <v>2022</v>
      </c>
      <c r="B126" s="37" t="s">
        <v>205</v>
      </c>
      <c r="C126" s="69">
        <v>12866.54083</v>
      </c>
      <c r="E126" s="17">
        <v>2017</v>
      </c>
      <c r="F126" s="12" t="s">
        <v>64</v>
      </c>
      <c r="G126" s="43">
        <v>236.01067</v>
      </c>
      <c r="I126"/>
    </row>
    <row r="127" spans="1:18" x14ac:dyDescent="0.3">
      <c r="A127" s="17">
        <v>2022</v>
      </c>
      <c r="B127" s="12" t="s">
        <v>62</v>
      </c>
      <c r="C127" s="43">
        <f>SUM(C128:C131)</f>
        <v>6066.8221000000003</v>
      </c>
      <c r="E127" s="17">
        <v>2016</v>
      </c>
      <c r="F127" s="12" t="s">
        <v>63</v>
      </c>
      <c r="G127" s="43">
        <v>188.09896000000001</v>
      </c>
      <c r="I127"/>
    </row>
    <row r="128" spans="1:18" x14ac:dyDescent="0.3">
      <c r="A128" s="17">
        <v>2022</v>
      </c>
      <c r="B128" s="12" t="s">
        <v>59</v>
      </c>
      <c r="C128" s="43">
        <v>4715.5726000000004</v>
      </c>
      <c r="E128" s="17">
        <v>2016</v>
      </c>
      <c r="F128" s="12" t="s">
        <v>259</v>
      </c>
      <c r="G128" s="43">
        <v>8.0990000000000002</v>
      </c>
      <c r="I128"/>
    </row>
    <row r="129" spans="1:9" x14ac:dyDescent="0.3">
      <c r="A129" s="17">
        <v>2022</v>
      </c>
      <c r="B129" s="12" t="s">
        <v>323</v>
      </c>
      <c r="C129" s="43">
        <v>825.25400000000002</v>
      </c>
      <c r="E129" s="17">
        <v>2016</v>
      </c>
      <c r="F129" s="12" t="s">
        <v>64</v>
      </c>
      <c r="G129" s="43">
        <v>224.95976999999999</v>
      </c>
      <c r="I129"/>
    </row>
    <row r="130" spans="1:9" x14ac:dyDescent="0.3">
      <c r="A130" s="17">
        <v>2022</v>
      </c>
      <c r="B130" s="12" t="s">
        <v>52</v>
      </c>
      <c r="C130" s="43">
        <v>283.99549999999999</v>
      </c>
      <c r="E130" s="17">
        <v>2015</v>
      </c>
      <c r="F130" s="12" t="s">
        <v>63</v>
      </c>
      <c r="G130" s="43">
        <v>162.82678000000001</v>
      </c>
      <c r="I130"/>
    </row>
    <row r="131" spans="1:9" ht="15" thickBot="1" x14ac:dyDescent="0.35">
      <c r="A131" s="19">
        <v>2022</v>
      </c>
      <c r="B131" s="13" t="s">
        <v>60</v>
      </c>
      <c r="C131" s="44">
        <v>242</v>
      </c>
      <c r="E131" s="17">
        <v>2015</v>
      </c>
      <c r="F131" s="12" t="s">
        <v>259</v>
      </c>
      <c r="G131" s="43">
        <v>0.48099999999999998</v>
      </c>
      <c r="I131"/>
    </row>
    <row r="132" spans="1:9" x14ac:dyDescent="0.3">
      <c r="E132" s="17">
        <v>2015</v>
      </c>
      <c r="F132" s="12" t="s">
        <v>64</v>
      </c>
      <c r="G132" s="43">
        <v>197.68904000000001</v>
      </c>
      <c r="I132"/>
    </row>
    <row r="133" spans="1:9" x14ac:dyDescent="0.3">
      <c r="A133" s="133"/>
      <c r="E133" s="17">
        <v>2014</v>
      </c>
      <c r="F133" s="12" t="s">
        <v>63</v>
      </c>
      <c r="G133" s="43">
        <v>154.09875</v>
      </c>
      <c r="I133"/>
    </row>
    <row r="134" spans="1:9" ht="15" thickBot="1" x14ac:dyDescent="0.35">
      <c r="A134" s="134"/>
      <c r="E134" s="17">
        <v>2014</v>
      </c>
      <c r="F134" s="12" t="s">
        <v>259</v>
      </c>
      <c r="G134" s="43">
        <v>0</v>
      </c>
      <c r="I134"/>
    </row>
    <row r="135" spans="1:9" ht="16.2" thickBot="1" x14ac:dyDescent="0.35">
      <c r="A135" s="443" t="s">
        <v>287</v>
      </c>
      <c r="B135" s="444"/>
      <c r="C135" s="445"/>
      <c r="E135" s="17">
        <v>2014</v>
      </c>
      <c r="F135" s="12" t="s">
        <v>64</v>
      </c>
      <c r="G135" s="43">
        <v>189.3219</v>
      </c>
    </row>
    <row r="136" spans="1:9" ht="15" thickBot="1" x14ac:dyDescent="0.35">
      <c r="A136" s="33" t="s">
        <v>80</v>
      </c>
      <c r="B136" s="67" t="s">
        <v>81</v>
      </c>
      <c r="C136" s="68" t="s">
        <v>91</v>
      </c>
      <c r="E136" s="17">
        <v>2013</v>
      </c>
      <c r="F136" s="12" t="s">
        <v>63</v>
      </c>
      <c r="G136" s="43">
        <v>138.01598000000001</v>
      </c>
    </row>
    <row r="137" spans="1:9" x14ac:dyDescent="0.3">
      <c r="A137" s="27">
        <v>2022</v>
      </c>
      <c r="B137" s="37" t="s">
        <v>42</v>
      </c>
      <c r="C137" s="69">
        <v>18659.43633</v>
      </c>
      <c r="E137" s="17">
        <v>2013</v>
      </c>
      <c r="F137" s="12" t="s">
        <v>259</v>
      </c>
      <c r="G137" s="43">
        <v>0</v>
      </c>
    </row>
    <row r="138" spans="1:9" x14ac:dyDescent="0.3">
      <c r="A138" s="17">
        <v>2022</v>
      </c>
      <c r="B138" s="12" t="s">
        <v>62</v>
      </c>
      <c r="C138" s="43">
        <f>SUM(C139:C143)</f>
        <v>4195.0675000000001</v>
      </c>
      <c r="E138" s="17">
        <v>2013</v>
      </c>
      <c r="F138" s="12" t="s">
        <v>64</v>
      </c>
      <c r="G138" s="43">
        <v>166.68299999999999</v>
      </c>
    </row>
    <row r="139" spans="1:9" x14ac:dyDescent="0.3">
      <c r="A139" s="17">
        <v>2022</v>
      </c>
      <c r="B139" s="12" t="s">
        <v>210</v>
      </c>
      <c r="C139" s="43">
        <v>1431.84376</v>
      </c>
      <c r="E139" s="17">
        <v>2012</v>
      </c>
      <c r="F139" s="12" t="s">
        <v>63</v>
      </c>
      <c r="G139" s="43">
        <v>123.80097000000001</v>
      </c>
    </row>
    <row r="140" spans="1:9" x14ac:dyDescent="0.3">
      <c r="A140" s="17">
        <v>2022</v>
      </c>
      <c r="B140" s="12" t="s">
        <v>44</v>
      </c>
      <c r="C140" s="43">
        <v>1970.5966100000001</v>
      </c>
      <c r="E140" s="17">
        <v>2012</v>
      </c>
      <c r="F140" s="12" t="s">
        <v>259</v>
      </c>
      <c r="G140" s="43">
        <v>0</v>
      </c>
    </row>
    <row r="141" spans="1:9" x14ac:dyDescent="0.3">
      <c r="A141" s="17">
        <v>2022</v>
      </c>
      <c r="B141" s="12" t="s">
        <v>324</v>
      </c>
      <c r="C141" s="43">
        <v>258.62252999999998</v>
      </c>
      <c r="E141" s="17">
        <v>2012</v>
      </c>
      <c r="F141" s="12" t="s">
        <v>64</v>
      </c>
      <c r="G141" s="43">
        <v>150.67272</v>
      </c>
    </row>
    <row r="142" spans="1:9" x14ac:dyDescent="0.3">
      <c r="A142" s="17">
        <v>2022</v>
      </c>
      <c r="B142" s="12" t="s">
        <v>211</v>
      </c>
      <c r="C142" s="43">
        <v>287.19916000000001</v>
      </c>
      <c r="E142" s="17">
        <v>2011</v>
      </c>
      <c r="F142" s="12" t="s">
        <v>63</v>
      </c>
      <c r="G142" s="43">
        <v>113.22742</v>
      </c>
    </row>
    <row r="143" spans="1:9" ht="15" thickBot="1" x14ac:dyDescent="0.35">
      <c r="A143" s="19">
        <v>2022</v>
      </c>
      <c r="B143" s="13" t="s">
        <v>46</v>
      </c>
      <c r="C143" s="44">
        <v>246.80544</v>
      </c>
      <c r="E143" s="17">
        <v>2011</v>
      </c>
      <c r="F143" s="12" t="s">
        <v>259</v>
      </c>
      <c r="G143" s="43">
        <v>0</v>
      </c>
    </row>
    <row r="144" spans="1:9" ht="15" thickBot="1" x14ac:dyDescent="0.35">
      <c r="E144" s="19">
        <v>2011</v>
      </c>
      <c r="F144" s="13" t="s">
        <v>64</v>
      </c>
      <c r="G144" s="44">
        <v>140.94297</v>
      </c>
    </row>
    <row r="145" spans="1:9" x14ac:dyDescent="0.3">
      <c r="A145" t="s">
        <v>314</v>
      </c>
    </row>
    <row r="146" spans="1:9" x14ac:dyDescent="0.3">
      <c r="E146"/>
    </row>
    <row r="147" spans="1:9" x14ac:dyDescent="0.3">
      <c r="A147" s="442" t="s">
        <v>325</v>
      </c>
      <c r="B147" s="442"/>
      <c r="C147" s="442"/>
      <c r="E147"/>
    </row>
    <row r="148" spans="1:9" x14ac:dyDescent="0.3">
      <c r="A148" s="442"/>
      <c r="B148" s="442"/>
      <c r="C148" s="442"/>
      <c r="E148"/>
    </row>
    <row r="149" spans="1:9" x14ac:dyDescent="0.3">
      <c r="A149" s="442"/>
      <c r="B149" s="442"/>
      <c r="C149" s="442"/>
      <c r="E149"/>
    </row>
    <row r="150" spans="1:9" x14ac:dyDescent="0.3">
      <c r="E150"/>
    </row>
    <row r="151" spans="1:9" x14ac:dyDescent="0.3">
      <c r="E151"/>
    </row>
    <row r="152" spans="1:9" x14ac:dyDescent="0.3">
      <c r="E152"/>
    </row>
    <row r="153" spans="1:9" x14ac:dyDescent="0.3">
      <c r="E153"/>
    </row>
    <row r="159" spans="1:9" x14ac:dyDescent="0.3">
      <c r="I159"/>
    </row>
  </sheetData>
  <mergeCells count="14">
    <mergeCell ref="A147:C149"/>
    <mergeCell ref="A1:C1"/>
    <mergeCell ref="E1:G1"/>
    <mergeCell ref="I1:K1"/>
    <mergeCell ref="I34:K34"/>
    <mergeCell ref="A54:C54"/>
    <mergeCell ref="A135:C135"/>
    <mergeCell ref="I51:K51"/>
    <mergeCell ref="A83:C83"/>
    <mergeCell ref="I68:K68"/>
    <mergeCell ref="I97:J97"/>
    <mergeCell ref="E107:G107"/>
    <mergeCell ref="A124:C124"/>
    <mergeCell ref="E54:G5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EMISSIONS DE GES</vt:lpstr>
      <vt:lpstr>PUITS DE CARBONE</vt:lpstr>
      <vt:lpstr>CLIMAT</vt:lpstr>
      <vt:lpstr>EMISSIONS DE POLLUANTS</vt:lpstr>
      <vt:lpstr>QUALITE DE L'AIR</vt:lpstr>
      <vt:lpstr>CONSOMMATION DENERGIE</vt:lpstr>
      <vt:lpstr>PRODUCTION ENERGIE</vt:lpstr>
      <vt:lpstr>CLIMAT!_ftn1</vt:lpstr>
      <vt:lpstr>CLIMAT!_ftnref1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vvaudey</dc:creator>
  <dc:description/>
  <cp:lastModifiedBy>Yolande Ravaud</cp:lastModifiedBy>
  <cp:revision>2</cp:revision>
  <cp:lastPrinted>2019-09-20T14:48:19Z</cp:lastPrinted>
  <dcterms:created xsi:type="dcterms:W3CDTF">2015-06-05T18:19:34Z</dcterms:created>
  <dcterms:modified xsi:type="dcterms:W3CDTF">2024-02-19T08:45:50Z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